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1" defaultThemeVersion="124226"/>
  <mc:AlternateContent xmlns:mc="http://schemas.openxmlformats.org/markup-compatibility/2006">
    <mc:Choice Requires="x15">
      <x15ac:absPath xmlns:x15ac="http://schemas.microsoft.com/office/spreadsheetml/2010/11/ac" url="E:\Utilisateurs\Propriétaire\Documents\cyril.nespoulous\Entreprise\notre production\2024\Particulier\"/>
    </mc:Choice>
  </mc:AlternateContent>
  <xr:revisionPtr revIDLastSave="0" documentId="13_ncr:1_{E140EABE-23EE-484F-8F06-5DC2A759600E}" xr6:coauthVersionLast="47" xr6:coauthVersionMax="47" xr10:uidLastSave="{00000000-0000-0000-0000-000000000000}"/>
  <workbookProtection lockStructure="1"/>
  <bookViews>
    <workbookView xWindow="-120" yWindow="-120" windowWidth="29040" windowHeight="15840" tabRatio="500" xr2:uid="{00000000-000D-0000-FFFF-FFFF00000000}"/>
  </bookViews>
  <sheets>
    <sheet name="Commande" sheetId="1" r:id="rId1"/>
    <sheet name="Impression" sheetId="2" r:id="rId2"/>
    <sheet name="Synthèse" sheetId="4" state="hidden" r:id="rId3"/>
    <sheet name="Liste" sheetId="3" state="hidden" r:id="rId4"/>
  </sheets>
  <definedNames>
    <definedName name="_xlnm._FilterDatabase" localSheetId="0" hidden="1">Commande!$A$5:$AMP$283</definedName>
    <definedName name="Nom_Entreprise">Impression!$B$3</definedName>
    <definedName name="Segment_Commandé_?">#N/A</definedName>
    <definedName name="_xlnm.Print_Area" localSheetId="1">Impression!$B$2:$F$353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4" i="1" l="1"/>
  <c r="H96" i="1"/>
  <c r="H94" i="1"/>
  <c r="H92" i="1"/>
  <c r="H90" i="1"/>
  <c r="H85" i="1"/>
  <c r="H64" i="1"/>
  <c r="H46" i="1"/>
  <c r="B15" i="2"/>
  <c r="J7" i="1"/>
  <c r="K7" i="1"/>
  <c r="N7" i="1"/>
  <c r="J8" i="1"/>
  <c r="K8" i="1"/>
  <c r="N8" i="1"/>
  <c r="J9" i="1"/>
  <c r="K9" i="1"/>
  <c r="M9" i="1"/>
  <c r="N9" i="1"/>
  <c r="J10" i="1"/>
  <c r="K10" i="1"/>
  <c r="N10" i="1"/>
  <c r="J11" i="1"/>
  <c r="K11" i="1"/>
  <c r="M11" i="1"/>
  <c r="N11" i="1"/>
  <c r="J12" i="1"/>
  <c r="K12" i="1"/>
  <c r="M12" i="1"/>
  <c r="N12" i="1"/>
  <c r="J13" i="1"/>
  <c r="K13" i="1"/>
  <c r="N13" i="1"/>
  <c r="J14" i="1"/>
  <c r="K14" i="1"/>
  <c r="M14" i="1"/>
  <c r="N14" i="1"/>
  <c r="J15" i="1"/>
  <c r="K15" i="1"/>
  <c r="M15" i="1"/>
  <c r="N15" i="1"/>
  <c r="J16" i="1"/>
  <c r="K16" i="1"/>
  <c r="M16" i="1"/>
  <c r="N16" i="1"/>
  <c r="J17" i="1"/>
  <c r="K17" i="1"/>
  <c r="M17" i="1"/>
  <c r="N17" i="1"/>
  <c r="J18" i="1"/>
  <c r="K18" i="1"/>
  <c r="M18" i="1"/>
  <c r="N18" i="1"/>
  <c r="J19" i="1"/>
  <c r="K19" i="1"/>
  <c r="N19" i="1"/>
  <c r="J20" i="1"/>
  <c r="K20" i="1"/>
  <c r="M20" i="1"/>
  <c r="N20" i="1"/>
  <c r="J21" i="1"/>
  <c r="K21" i="1"/>
  <c r="M21" i="1"/>
  <c r="N21" i="1"/>
  <c r="J22" i="1"/>
  <c r="K22" i="1"/>
  <c r="M22" i="1"/>
  <c r="N22" i="1"/>
  <c r="J23" i="1"/>
  <c r="K23" i="1"/>
  <c r="M23" i="1"/>
  <c r="N23" i="1"/>
  <c r="J24" i="1"/>
  <c r="K24" i="1"/>
  <c r="M24" i="1"/>
  <c r="N24" i="1"/>
  <c r="J25" i="1"/>
  <c r="K25" i="1"/>
  <c r="M25" i="1"/>
  <c r="N25" i="1"/>
  <c r="J26" i="1"/>
  <c r="K26" i="1"/>
  <c r="M26" i="1"/>
  <c r="N26" i="1"/>
  <c r="J27" i="1"/>
  <c r="K27" i="1"/>
  <c r="M27" i="1"/>
  <c r="N27" i="1"/>
  <c r="J28" i="1"/>
  <c r="K28" i="1"/>
  <c r="M28" i="1"/>
  <c r="N28" i="1"/>
  <c r="J29" i="1"/>
  <c r="K29" i="1"/>
  <c r="M29" i="1"/>
  <c r="N29" i="1"/>
  <c r="J30" i="1"/>
  <c r="K30" i="1"/>
  <c r="N30" i="1"/>
  <c r="J31" i="1"/>
  <c r="K31" i="1"/>
  <c r="M31" i="1"/>
  <c r="N31" i="1"/>
  <c r="J32" i="1"/>
  <c r="K32" i="1"/>
  <c r="M32" i="1"/>
  <c r="N32" i="1"/>
  <c r="J33" i="1"/>
  <c r="K33" i="1"/>
  <c r="M33" i="1"/>
  <c r="N33" i="1"/>
  <c r="J34" i="1"/>
  <c r="K34" i="1"/>
  <c r="M34" i="1"/>
  <c r="N34" i="1"/>
  <c r="J35" i="1"/>
  <c r="K35" i="1"/>
  <c r="M35" i="1"/>
  <c r="N35" i="1"/>
  <c r="J36" i="1"/>
  <c r="K36" i="1"/>
  <c r="N36" i="1"/>
  <c r="J37" i="1"/>
  <c r="K37" i="1"/>
  <c r="M37" i="1"/>
  <c r="N37" i="1"/>
  <c r="J38" i="1"/>
  <c r="K38" i="1"/>
  <c r="M38" i="1"/>
  <c r="N38" i="1"/>
  <c r="J39" i="1"/>
  <c r="K39" i="1"/>
  <c r="M39" i="1"/>
  <c r="N39" i="1"/>
  <c r="G46" i="2" s="1"/>
  <c r="J40" i="1"/>
  <c r="K40" i="1"/>
  <c r="L40" i="1"/>
  <c r="M40" i="1"/>
  <c r="N40" i="1"/>
  <c r="G47" i="2" s="1"/>
  <c r="J41" i="1"/>
  <c r="K41" i="1"/>
  <c r="N41" i="1"/>
  <c r="G48" i="2" s="1"/>
  <c r="J42" i="1"/>
  <c r="K42" i="1"/>
  <c r="M42" i="1"/>
  <c r="N42" i="1"/>
  <c r="J43" i="1"/>
  <c r="K43" i="1"/>
  <c r="L43" i="1"/>
  <c r="M43" i="1"/>
  <c r="N43" i="1"/>
  <c r="J44" i="1"/>
  <c r="J45" i="1" s="1"/>
  <c r="K44" i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M44" i="1"/>
  <c r="N44" i="1"/>
  <c r="N45" i="1"/>
  <c r="M46" i="1"/>
  <c r="N46" i="1"/>
  <c r="M47" i="1"/>
  <c r="N47" i="1"/>
  <c r="M48" i="1"/>
  <c r="N48" i="1"/>
  <c r="M49" i="1"/>
  <c r="N49" i="1"/>
  <c r="M50" i="1"/>
  <c r="N50" i="1"/>
  <c r="N51" i="1"/>
  <c r="M52" i="1"/>
  <c r="N52" i="1"/>
  <c r="M53" i="1"/>
  <c r="N53" i="1"/>
  <c r="N54" i="1"/>
  <c r="M55" i="1"/>
  <c r="N55" i="1"/>
  <c r="M56" i="1"/>
  <c r="N56" i="1"/>
  <c r="M57" i="1"/>
  <c r="N57" i="1"/>
  <c r="M58" i="1"/>
  <c r="N58" i="1"/>
  <c r="N59" i="1"/>
  <c r="M60" i="1"/>
  <c r="N60" i="1"/>
  <c r="N61" i="1"/>
  <c r="M62" i="1"/>
  <c r="N62" i="1"/>
  <c r="N63" i="1"/>
  <c r="M64" i="1"/>
  <c r="N64" i="1"/>
  <c r="J65" i="1"/>
  <c r="K65" i="1"/>
  <c r="L65" i="1"/>
  <c r="M65" i="1"/>
  <c r="N65" i="1"/>
  <c r="J66" i="1"/>
  <c r="K66" i="1"/>
  <c r="L66" i="1"/>
  <c r="M66" i="1"/>
  <c r="N66" i="1"/>
  <c r="J67" i="1"/>
  <c r="K67" i="1"/>
  <c r="M67" i="1"/>
  <c r="N67" i="1"/>
  <c r="J68" i="1"/>
  <c r="K68" i="1"/>
  <c r="N68" i="1"/>
  <c r="J69" i="1"/>
  <c r="K69" i="1"/>
  <c r="M69" i="1"/>
  <c r="N69" i="1"/>
  <c r="J70" i="1"/>
  <c r="K70" i="1"/>
  <c r="M70" i="1"/>
  <c r="N70" i="1"/>
  <c r="J71" i="1"/>
  <c r="K71" i="1"/>
  <c r="N71" i="1"/>
  <c r="J72" i="1"/>
  <c r="K72" i="1"/>
  <c r="M72" i="1"/>
  <c r="N72" i="1"/>
  <c r="J73" i="1"/>
  <c r="K73" i="1"/>
  <c r="M73" i="1"/>
  <c r="N73" i="1"/>
  <c r="G80" i="2" s="1"/>
  <c r="J74" i="1"/>
  <c r="K74" i="1"/>
  <c r="M74" i="1"/>
  <c r="N74" i="1"/>
  <c r="G81" i="2" s="1"/>
  <c r="J75" i="1"/>
  <c r="K75" i="1"/>
  <c r="M75" i="1"/>
  <c r="N75" i="1"/>
  <c r="J76" i="1"/>
  <c r="K76" i="1"/>
  <c r="L76" i="1"/>
  <c r="M76" i="1"/>
  <c r="N76" i="1"/>
  <c r="J77" i="1"/>
  <c r="K77" i="1"/>
  <c r="L77" i="1"/>
  <c r="M77" i="1"/>
  <c r="N77" i="1"/>
  <c r="J78" i="1"/>
  <c r="K78" i="1"/>
  <c r="M78" i="1"/>
  <c r="N78" i="1"/>
  <c r="J79" i="1"/>
  <c r="K79" i="1"/>
  <c r="N79" i="1"/>
  <c r="J80" i="1"/>
  <c r="K80" i="1"/>
  <c r="M80" i="1"/>
  <c r="N80" i="1"/>
  <c r="J81" i="1"/>
  <c r="K81" i="1"/>
  <c r="N81" i="1"/>
  <c r="J82" i="1"/>
  <c r="K82" i="1"/>
  <c r="M82" i="1"/>
  <c r="N82" i="1"/>
  <c r="J83" i="1"/>
  <c r="K83" i="1"/>
  <c r="M83" i="1"/>
  <c r="N83" i="1"/>
  <c r="J84" i="1"/>
  <c r="K84" i="1"/>
  <c r="L84" i="1"/>
  <c r="M84" i="1"/>
  <c r="N84" i="1"/>
  <c r="J85" i="1"/>
  <c r="J86" i="1" s="1"/>
  <c r="K85" i="1"/>
  <c r="K86" i="1" s="1"/>
  <c r="K87" i="1" s="1"/>
  <c r="K88" i="1" s="1"/>
  <c r="K89" i="1" s="1"/>
  <c r="K90" i="1" s="1"/>
  <c r="M85" i="1"/>
  <c r="N85" i="1"/>
  <c r="N86" i="1"/>
  <c r="N87" i="1"/>
  <c r="M88" i="1"/>
  <c r="N88" i="1"/>
  <c r="N89" i="1"/>
  <c r="M90" i="1"/>
  <c r="N90" i="1"/>
  <c r="J91" i="1"/>
  <c r="K91" i="1"/>
  <c r="L91" i="1"/>
  <c r="M91" i="1"/>
  <c r="N91" i="1"/>
  <c r="J92" i="1"/>
  <c r="J93" i="1" s="1"/>
  <c r="K92" i="1"/>
  <c r="K93" i="1" s="1"/>
  <c r="K94" i="1" s="1"/>
  <c r="M92" i="1"/>
  <c r="N92" i="1"/>
  <c r="N93" i="1"/>
  <c r="M94" i="1"/>
  <c r="N94" i="1"/>
  <c r="J95" i="1"/>
  <c r="K95" i="1"/>
  <c r="L95" i="1"/>
  <c r="M95" i="1"/>
  <c r="N95" i="1"/>
  <c r="J96" i="1"/>
  <c r="J97" i="1" s="1"/>
  <c r="J98" i="1" s="1"/>
  <c r="K96" i="1"/>
  <c r="K97" i="1" s="1"/>
  <c r="K98" i="1" s="1"/>
  <c r="K99" i="1" s="1"/>
  <c r="K100" i="1" s="1"/>
  <c r="K101" i="1" s="1"/>
  <c r="K102" i="1" s="1"/>
  <c r="K103" i="1" s="1"/>
  <c r="K104" i="1" s="1"/>
  <c r="M96" i="1"/>
  <c r="N96" i="1"/>
  <c r="M97" i="1"/>
  <c r="N97" i="1"/>
  <c r="N98" i="1"/>
  <c r="M99" i="1"/>
  <c r="N99" i="1"/>
  <c r="M100" i="1"/>
  <c r="N100" i="1"/>
  <c r="N101" i="1"/>
  <c r="M102" i="1"/>
  <c r="N102" i="1"/>
  <c r="M103" i="1"/>
  <c r="N103" i="1"/>
  <c r="N104" i="1"/>
  <c r="J105" i="1"/>
  <c r="K105" i="1"/>
  <c r="L105" i="1"/>
  <c r="M105" i="1"/>
  <c r="N105" i="1"/>
  <c r="J106" i="1"/>
  <c r="J107" i="1" s="1"/>
  <c r="J108" i="1" s="1"/>
  <c r="K106" i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M106" i="1"/>
  <c r="N106" i="1"/>
  <c r="N107" i="1"/>
  <c r="N108" i="1"/>
  <c r="N109" i="1"/>
  <c r="N110" i="1"/>
  <c r="N111" i="1"/>
  <c r="N112" i="1"/>
  <c r="N113" i="1"/>
  <c r="N114" i="1"/>
  <c r="N115" i="1"/>
  <c r="N116" i="1"/>
  <c r="M117" i="1"/>
  <c r="N117" i="1"/>
  <c r="J118" i="1"/>
  <c r="K118" i="1"/>
  <c r="M118" i="1"/>
  <c r="N118" i="1"/>
  <c r="J119" i="1"/>
  <c r="K119" i="1"/>
  <c r="M119" i="1"/>
  <c r="N119" i="1"/>
  <c r="J120" i="1"/>
  <c r="K120" i="1"/>
  <c r="L120" i="1"/>
  <c r="M120" i="1"/>
  <c r="N120" i="1"/>
  <c r="J121" i="1"/>
  <c r="K121" i="1"/>
  <c r="L121" i="1"/>
  <c r="M121" i="1"/>
  <c r="N121" i="1"/>
  <c r="J122" i="1"/>
  <c r="K122" i="1"/>
  <c r="M122" i="1"/>
  <c r="N122" i="1"/>
  <c r="J123" i="1"/>
  <c r="K123" i="1"/>
  <c r="N123" i="1"/>
  <c r="J124" i="1"/>
  <c r="K124" i="1"/>
  <c r="M124" i="1"/>
  <c r="N124" i="1"/>
  <c r="J125" i="1"/>
  <c r="K125" i="1"/>
  <c r="N125" i="1"/>
  <c r="J126" i="1"/>
  <c r="K126" i="1"/>
  <c r="M126" i="1"/>
  <c r="N126" i="1"/>
  <c r="J127" i="1"/>
  <c r="K127" i="1"/>
  <c r="L127" i="1"/>
  <c r="M127" i="1"/>
  <c r="N127" i="1"/>
  <c r="J128" i="1"/>
  <c r="K128" i="1"/>
  <c r="M128" i="1"/>
  <c r="N128" i="1"/>
  <c r="J129" i="1"/>
  <c r="K129" i="1"/>
  <c r="N129" i="1"/>
  <c r="J130" i="1"/>
  <c r="K130" i="1"/>
  <c r="M130" i="1"/>
  <c r="N130" i="1"/>
  <c r="J131" i="1"/>
  <c r="K131" i="1"/>
  <c r="M131" i="1"/>
  <c r="N131" i="1"/>
  <c r="J132" i="1"/>
  <c r="K132" i="1"/>
  <c r="M132" i="1"/>
  <c r="N132" i="1"/>
  <c r="J133" i="1"/>
  <c r="K133" i="1"/>
  <c r="M133" i="1"/>
  <c r="N133" i="1"/>
  <c r="J134" i="1"/>
  <c r="K134" i="1"/>
  <c r="M134" i="1"/>
  <c r="N134" i="1"/>
  <c r="J135" i="1"/>
  <c r="K135" i="1"/>
  <c r="M135" i="1"/>
  <c r="N135" i="1"/>
  <c r="J136" i="1"/>
  <c r="K136" i="1"/>
  <c r="M136" i="1"/>
  <c r="N136" i="1"/>
  <c r="J137" i="1"/>
  <c r="K137" i="1"/>
  <c r="M137" i="1"/>
  <c r="N137" i="1"/>
  <c r="J138" i="1"/>
  <c r="K138" i="1"/>
  <c r="M138" i="1"/>
  <c r="N138" i="1"/>
  <c r="J139" i="1"/>
  <c r="K139" i="1"/>
  <c r="M139" i="1"/>
  <c r="N139" i="1"/>
  <c r="J140" i="1"/>
  <c r="K140" i="1"/>
  <c r="M140" i="1"/>
  <c r="N140" i="1"/>
  <c r="J141" i="1"/>
  <c r="K141" i="1"/>
  <c r="M141" i="1"/>
  <c r="N141" i="1"/>
  <c r="J142" i="1"/>
  <c r="K142" i="1"/>
  <c r="N142" i="1"/>
  <c r="J143" i="1"/>
  <c r="K143" i="1"/>
  <c r="M143" i="1"/>
  <c r="N143" i="1"/>
  <c r="J144" i="1"/>
  <c r="K144" i="1"/>
  <c r="M144" i="1"/>
  <c r="N144" i="1"/>
  <c r="J145" i="1"/>
  <c r="K145" i="1"/>
  <c r="M145" i="1"/>
  <c r="N145" i="1"/>
  <c r="J146" i="1"/>
  <c r="K146" i="1"/>
  <c r="M146" i="1"/>
  <c r="N146" i="1"/>
  <c r="J147" i="1"/>
  <c r="K147" i="1"/>
  <c r="M147" i="1"/>
  <c r="N147" i="1"/>
  <c r="J148" i="1"/>
  <c r="K148" i="1"/>
  <c r="N148" i="1"/>
  <c r="J149" i="1"/>
  <c r="K149" i="1"/>
  <c r="M149" i="1"/>
  <c r="N149" i="1"/>
  <c r="J150" i="1"/>
  <c r="K150" i="1"/>
  <c r="M150" i="1"/>
  <c r="N150" i="1"/>
  <c r="J151" i="1"/>
  <c r="K151" i="1"/>
  <c r="M151" i="1"/>
  <c r="N151" i="1"/>
  <c r="J152" i="1"/>
  <c r="K152" i="1"/>
  <c r="M152" i="1"/>
  <c r="N152" i="1"/>
  <c r="J153" i="1"/>
  <c r="K153" i="1"/>
  <c r="M153" i="1"/>
  <c r="N153" i="1"/>
  <c r="G160" i="2" s="1"/>
  <c r="J154" i="1"/>
  <c r="K154" i="1"/>
  <c r="N154" i="1"/>
  <c r="G161" i="2" s="1"/>
  <c r="J155" i="1"/>
  <c r="K155" i="1"/>
  <c r="M155" i="1"/>
  <c r="N155" i="1"/>
  <c r="G162" i="2" s="1"/>
  <c r="J156" i="1"/>
  <c r="K156" i="1"/>
  <c r="M156" i="1"/>
  <c r="N156" i="1"/>
  <c r="G163" i="2" s="1"/>
  <c r="J157" i="1"/>
  <c r="K157" i="1"/>
  <c r="M157" i="1"/>
  <c r="N157" i="1"/>
  <c r="G164" i="2" s="1"/>
  <c r="J158" i="1"/>
  <c r="K158" i="1"/>
  <c r="M158" i="1"/>
  <c r="N158" i="1"/>
  <c r="G165" i="2" s="1"/>
  <c r="J159" i="1"/>
  <c r="K159" i="1"/>
  <c r="M159" i="1"/>
  <c r="N159" i="1"/>
  <c r="G166" i="2" s="1"/>
  <c r="J160" i="1"/>
  <c r="K160" i="1"/>
  <c r="N160" i="1"/>
  <c r="G167" i="2" s="1"/>
  <c r="J161" i="1"/>
  <c r="K161" i="1"/>
  <c r="N161" i="1"/>
  <c r="G168" i="2" s="1"/>
  <c r="J162" i="1"/>
  <c r="K162" i="1"/>
  <c r="M162" i="1"/>
  <c r="N162" i="1"/>
  <c r="G169" i="2" s="1"/>
  <c r="J163" i="1"/>
  <c r="K163" i="1"/>
  <c r="M163" i="1"/>
  <c r="N163" i="1"/>
  <c r="G170" i="2" s="1"/>
  <c r="J164" i="1"/>
  <c r="K164" i="1"/>
  <c r="N164" i="1"/>
  <c r="G171" i="2" s="1"/>
  <c r="J165" i="1"/>
  <c r="K165" i="1"/>
  <c r="N165" i="1"/>
  <c r="J166" i="1"/>
  <c r="K166" i="1"/>
  <c r="L166" i="1"/>
  <c r="M166" i="1"/>
  <c r="N166" i="1"/>
  <c r="J167" i="1"/>
  <c r="K167" i="1"/>
  <c r="L167" i="1"/>
  <c r="M167" i="1"/>
  <c r="N167" i="1"/>
  <c r="J168" i="1"/>
  <c r="K168" i="1"/>
  <c r="L168" i="1"/>
  <c r="M168" i="1"/>
  <c r="N168" i="1"/>
  <c r="J169" i="1"/>
  <c r="K169" i="1"/>
  <c r="M169" i="1"/>
  <c r="N169" i="1"/>
  <c r="G176" i="2" s="1"/>
  <c r="J170" i="1"/>
  <c r="K170" i="1"/>
  <c r="M170" i="1"/>
  <c r="N170" i="1"/>
  <c r="G177" i="2" s="1"/>
  <c r="J171" i="1"/>
  <c r="K171" i="1"/>
  <c r="M171" i="1"/>
  <c r="N171" i="1"/>
  <c r="G178" i="2" s="1"/>
  <c r="J172" i="1"/>
  <c r="K172" i="1"/>
  <c r="M172" i="1"/>
  <c r="N172" i="1"/>
  <c r="G179" i="2" s="1"/>
  <c r="J173" i="1"/>
  <c r="K173" i="1"/>
  <c r="N173" i="1"/>
  <c r="J174" i="1"/>
  <c r="K174" i="1"/>
  <c r="M174" i="1"/>
  <c r="N174" i="1"/>
  <c r="J175" i="1"/>
  <c r="K175" i="1"/>
  <c r="M175" i="1"/>
  <c r="N175" i="1"/>
  <c r="J176" i="1"/>
  <c r="K176" i="1"/>
  <c r="N176" i="1"/>
  <c r="G183" i="2" s="1"/>
  <c r="J177" i="1"/>
  <c r="K177" i="1"/>
  <c r="M177" i="1"/>
  <c r="N177" i="1"/>
  <c r="J178" i="1"/>
  <c r="K178" i="1"/>
  <c r="M178" i="1"/>
  <c r="N178" i="1"/>
  <c r="J179" i="1"/>
  <c r="K179" i="1"/>
  <c r="M179" i="1"/>
  <c r="N179" i="1"/>
  <c r="J180" i="1"/>
  <c r="K180" i="1"/>
  <c r="M180" i="1"/>
  <c r="N180" i="1"/>
  <c r="J181" i="1"/>
  <c r="K181" i="1"/>
  <c r="M181" i="1"/>
  <c r="N181" i="1"/>
  <c r="J182" i="1"/>
  <c r="K182" i="1"/>
  <c r="M182" i="1"/>
  <c r="N182" i="1"/>
  <c r="J183" i="1"/>
  <c r="K183" i="1"/>
  <c r="M183" i="1"/>
  <c r="N183" i="1"/>
  <c r="J184" i="1"/>
  <c r="K184" i="1"/>
  <c r="M184" i="1"/>
  <c r="N184" i="1"/>
  <c r="J185" i="1"/>
  <c r="K185" i="1"/>
  <c r="M185" i="1"/>
  <c r="N185" i="1"/>
  <c r="J186" i="1"/>
  <c r="K186" i="1"/>
  <c r="M186" i="1"/>
  <c r="N186" i="1"/>
  <c r="J187" i="1"/>
  <c r="K187" i="1"/>
  <c r="M187" i="1"/>
  <c r="N187" i="1"/>
  <c r="J188" i="1"/>
  <c r="K188" i="1"/>
  <c r="M188" i="1"/>
  <c r="N188" i="1"/>
  <c r="J189" i="1"/>
  <c r="K189" i="1"/>
  <c r="M189" i="1"/>
  <c r="N189" i="1"/>
  <c r="J190" i="1"/>
  <c r="K190" i="1"/>
  <c r="M190" i="1"/>
  <c r="N190" i="1"/>
  <c r="J191" i="1"/>
  <c r="K191" i="1"/>
  <c r="M191" i="1"/>
  <c r="N191" i="1"/>
  <c r="J192" i="1"/>
  <c r="K192" i="1"/>
  <c r="M192" i="1"/>
  <c r="N192" i="1"/>
  <c r="J193" i="1"/>
  <c r="K193" i="1"/>
  <c r="M193" i="1"/>
  <c r="N193" i="1"/>
  <c r="G200" i="2" s="1"/>
  <c r="J194" i="1"/>
  <c r="K194" i="1"/>
  <c r="M194" i="1"/>
  <c r="N194" i="1"/>
  <c r="J195" i="1"/>
  <c r="K195" i="1"/>
  <c r="M195" i="1"/>
  <c r="N195" i="1"/>
  <c r="J196" i="1"/>
  <c r="K196" i="1"/>
  <c r="M196" i="1"/>
  <c r="N196" i="1"/>
  <c r="J197" i="1"/>
  <c r="K197" i="1"/>
  <c r="M197" i="1"/>
  <c r="N197" i="1"/>
  <c r="J198" i="1"/>
  <c r="K198" i="1"/>
  <c r="M198" i="1"/>
  <c r="N198" i="1"/>
  <c r="J199" i="1"/>
  <c r="K199" i="1"/>
  <c r="M199" i="1"/>
  <c r="N199" i="1"/>
  <c r="J200" i="1"/>
  <c r="K200" i="1"/>
  <c r="M200" i="1"/>
  <c r="N200" i="1"/>
  <c r="J201" i="1"/>
  <c r="K201" i="1"/>
  <c r="M201" i="1"/>
  <c r="N201" i="1"/>
  <c r="J202" i="1"/>
  <c r="K202" i="1"/>
  <c r="M202" i="1"/>
  <c r="N202" i="1"/>
  <c r="J203" i="1"/>
  <c r="K203" i="1"/>
  <c r="L203" i="1"/>
  <c r="M203" i="1"/>
  <c r="N203" i="1"/>
  <c r="J204" i="1"/>
  <c r="K204" i="1"/>
  <c r="L204" i="1"/>
  <c r="M204" i="1"/>
  <c r="N204" i="1"/>
  <c r="J205" i="1"/>
  <c r="K205" i="1"/>
  <c r="M205" i="1"/>
  <c r="N205" i="1"/>
  <c r="J206" i="1"/>
  <c r="K206" i="1"/>
  <c r="M206" i="1"/>
  <c r="N206" i="1"/>
  <c r="J207" i="1"/>
  <c r="K207" i="1"/>
  <c r="N207" i="1"/>
  <c r="J208" i="1"/>
  <c r="K208" i="1"/>
  <c r="L208" i="1"/>
  <c r="M208" i="1"/>
  <c r="N208" i="1"/>
  <c r="J209" i="1"/>
  <c r="K209" i="1"/>
  <c r="M209" i="1"/>
  <c r="N209" i="1"/>
  <c r="J210" i="1"/>
  <c r="K210" i="1"/>
  <c r="M210" i="1"/>
  <c r="N210" i="1"/>
  <c r="J211" i="1"/>
  <c r="K211" i="1"/>
  <c r="M211" i="1"/>
  <c r="N211" i="1"/>
  <c r="J212" i="1"/>
  <c r="K212" i="1"/>
  <c r="M212" i="1"/>
  <c r="N212" i="1"/>
  <c r="J213" i="1"/>
  <c r="K213" i="1"/>
  <c r="M213" i="1"/>
  <c r="N213" i="1"/>
  <c r="J214" i="1"/>
  <c r="K214" i="1"/>
  <c r="M214" i="1"/>
  <c r="N214" i="1"/>
  <c r="J215" i="1"/>
  <c r="K215" i="1"/>
  <c r="M215" i="1"/>
  <c r="N215" i="1"/>
  <c r="J216" i="1"/>
  <c r="K216" i="1"/>
  <c r="M216" i="1"/>
  <c r="N216" i="1"/>
  <c r="J217" i="1"/>
  <c r="K217" i="1"/>
  <c r="M217" i="1"/>
  <c r="N217" i="1"/>
  <c r="J218" i="1"/>
  <c r="K218" i="1"/>
  <c r="M218" i="1"/>
  <c r="N218" i="1"/>
  <c r="J219" i="1"/>
  <c r="K219" i="1"/>
  <c r="M219" i="1"/>
  <c r="N219" i="1"/>
  <c r="J220" i="1"/>
  <c r="K220" i="1"/>
  <c r="M220" i="1"/>
  <c r="N220" i="1"/>
  <c r="J221" i="1"/>
  <c r="K221" i="1"/>
  <c r="M221" i="1"/>
  <c r="N221" i="1"/>
  <c r="J222" i="1"/>
  <c r="K222" i="1"/>
  <c r="M222" i="1"/>
  <c r="N222" i="1"/>
  <c r="J223" i="1"/>
  <c r="K223" i="1"/>
  <c r="M223" i="1"/>
  <c r="N223" i="1"/>
  <c r="J224" i="1"/>
  <c r="K224" i="1"/>
  <c r="M224" i="1"/>
  <c r="N224" i="1"/>
  <c r="J225" i="1"/>
  <c r="K225" i="1"/>
  <c r="M225" i="1"/>
  <c r="N225" i="1"/>
  <c r="J226" i="1"/>
  <c r="K226" i="1"/>
  <c r="M226" i="1"/>
  <c r="N226" i="1"/>
  <c r="J227" i="1"/>
  <c r="K227" i="1"/>
  <c r="M227" i="1"/>
  <c r="N227" i="1"/>
  <c r="J228" i="1"/>
  <c r="K228" i="1"/>
  <c r="M228" i="1"/>
  <c r="N228" i="1"/>
  <c r="J229" i="1"/>
  <c r="K229" i="1"/>
  <c r="M229" i="1"/>
  <c r="N229" i="1"/>
  <c r="J230" i="1"/>
  <c r="K230" i="1"/>
  <c r="M230" i="1"/>
  <c r="N230" i="1"/>
  <c r="J231" i="1"/>
  <c r="K231" i="1"/>
  <c r="M231" i="1"/>
  <c r="N231" i="1"/>
  <c r="J232" i="1"/>
  <c r="K232" i="1"/>
  <c r="M232" i="1"/>
  <c r="N232" i="1"/>
  <c r="J233" i="1"/>
  <c r="K233" i="1"/>
  <c r="M233" i="1"/>
  <c r="N233" i="1"/>
  <c r="J234" i="1"/>
  <c r="K234" i="1"/>
  <c r="M234" i="1"/>
  <c r="N234" i="1"/>
  <c r="J235" i="1"/>
  <c r="K235" i="1"/>
  <c r="N235" i="1"/>
  <c r="J236" i="1"/>
  <c r="K236" i="1"/>
  <c r="M236" i="1"/>
  <c r="N236" i="1"/>
  <c r="J237" i="1"/>
  <c r="K237" i="1"/>
  <c r="M237" i="1"/>
  <c r="N237" i="1"/>
  <c r="J238" i="1"/>
  <c r="K238" i="1"/>
  <c r="N238" i="1"/>
  <c r="J239" i="1"/>
  <c r="K239" i="1"/>
  <c r="M239" i="1"/>
  <c r="N239" i="1"/>
  <c r="J240" i="1"/>
  <c r="K240" i="1"/>
  <c r="M240" i="1"/>
  <c r="N240" i="1"/>
  <c r="J241" i="1"/>
  <c r="K241" i="1"/>
  <c r="M241" i="1"/>
  <c r="N241" i="1"/>
  <c r="J242" i="1"/>
  <c r="K242" i="1"/>
  <c r="M242" i="1"/>
  <c r="N242" i="1"/>
  <c r="J243" i="1"/>
  <c r="K243" i="1"/>
  <c r="N243" i="1"/>
  <c r="J244" i="1"/>
  <c r="K244" i="1"/>
  <c r="M244" i="1"/>
  <c r="N244" i="1"/>
  <c r="J245" i="1"/>
  <c r="K245" i="1"/>
  <c r="M245" i="1"/>
  <c r="N245" i="1"/>
  <c r="J246" i="1"/>
  <c r="K246" i="1"/>
  <c r="N246" i="1"/>
  <c r="J247" i="1"/>
  <c r="K247" i="1"/>
  <c r="M247" i="1"/>
  <c r="N247" i="1"/>
  <c r="J248" i="1"/>
  <c r="K248" i="1"/>
  <c r="M248" i="1"/>
  <c r="N248" i="1"/>
  <c r="J249" i="1"/>
  <c r="K249" i="1"/>
  <c r="M249" i="1"/>
  <c r="N249" i="1"/>
  <c r="J250" i="1"/>
  <c r="K250" i="1"/>
  <c r="M250" i="1"/>
  <c r="N250" i="1"/>
  <c r="J251" i="1"/>
  <c r="K251" i="1"/>
  <c r="L251" i="1"/>
  <c r="M251" i="1"/>
  <c r="N251" i="1"/>
  <c r="J252" i="1"/>
  <c r="K252" i="1"/>
  <c r="M252" i="1"/>
  <c r="N252" i="1"/>
  <c r="J253" i="1"/>
  <c r="K253" i="1"/>
  <c r="N253" i="1"/>
  <c r="J254" i="1"/>
  <c r="K254" i="1"/>
  <c r="M254" i="1"/>
  <c r="N254" i="1"/>
  <c r="J255" i="1"/>
  <c r="K255" i="1"/>
  <c r="M255" i="1"/>
  <c r="N255" i="1"/>
  <c r="J256" i="1"/>
  <c r="K256" i="1"/>
  <c r="M256" i="1"/>
  <c r="N256" i="1"/>
  <c r="J257" i="1"/>
  <c r="K257" i="1"/>
  <c r="N257" i="1"/>
  <c r="J258" i="1"/>
  <c r="K258" i="1"/>
  <c r="M258" i="1"/>
  <c r="N258" i="1"/>
  <c r="J259" i="1"/>
  <c r="K259" i="1"/>
  <c r="M259" i="1"/>
  <c r="N259" i="1"/>
  <c r="J260" i="1"/>
  <c r="K260" i="1"/>
  <c r="M260" i="1"/>
  <c r="N260" i="1"/>
  <c r="J261" i="1"/>
  <c r="K261" i="1"/>
  <c r="M261" i="1"/>
  <c r="N261" i="1"/>
  <c r="J262" i="1"/>
  <c r="K262" i="1"/>
  <c r="M262" i="1"/>
  <c r="N262" i="1"/>
  <c r="J263" i="1"/>
  <c r="K263" i="1"/>
  <c r="M263" i="1"/>
  <c r="N263" i="1"/>
  <c r="J264" i="1"/>
  <c r="K264" i="1"/>
  <c r="N264" i="1"/>
  <c r="J265" i="1"/>
  <c r="K265" i="1"/>
  <c r="M265" i="1"/>
  <c r="N265" i="1"/>
  <c r="J266" i="1"/>
  <c r="K266" i="1"/>
  <c r="M266" i="1"/>
  <c r="N266" i="1"/>
  <c r="J267" i="1"/>
  <c r="K267" i="1"/>
  <c r="M267" i="1"/>
  <c r="N267" i="1"/>
  <c r="J268" i="1"/>
  <c r="K268" i="1"/>
  <c r="M268" i="1"/>
  <c r="N268" i="1"/>
  <c r="J269" i="1"/>
  <c r="K269" i="1"/>
  <c r="M269" i="1"/>
  <c r="N269" i="1"/>
  <c r="J270" i="1"/>
  <c r="K270" i="1"/>
  <c r="M270" i="1"/>
  <c r="N270" i="1"/>
  <c r="J271" i="1"/>
  <c r="K271" i="1"/>
  <c r="N271" i="1"/>
  <c r="J272" i="1"/>
  <c r="K272" i="1"/>
  <c r="M272" i="1"/>
  <c r="N272" i="1"/>
  <c r="J273" i="1"/>
  <c r="K273" i="1"/>
  <c r="M273" i="1"/>
  <c r="N273" i="1"/>
  <c r="J274" i="1"/>
  <c r="K274" i="1"/>
  <c r="L274" i="1"/>
  <c r="M274" i="1"/>
  <c r="N274" i="1"/>
  <c r="J275" i="1"/>
  <c r="K275" i="1"/>
  <c r="L275" i="1"/>
  <c r="M275" i="1"/>
  <c r="N275" i="1"/>
  <c r="J276" i="1"/>
  <c r="K276" i="1"/>
  <c r="M276" i="1"/>
  <c r="N276" i="1"/>
  <c r="J277" i="1"/>
  <c r="K277" i="1"/>
  <c r="M277" i="1"/>
  <c r="N277" i="1"/>
  <c r="J278" i="1"/>
  <c r="K278" i="1"/>
  <c r="M278" i="1"/>
  <c r="N278" i="1"/>
  <c r="J279" i="1"/>
  <c r="K279" i="1"/>
  <c r="N279" i="1"/>
  <c r="J280" i="1"/>
  <c r="K280" i="1"/>
  <c r="M280" i="1"/>
  <c r="N280" i="1"/>
  <c r="J281" i="1"/>
  <c r="K281" i="1"/>
  <c r="M281" i="1"/>
  <c r="N281" i="1"/>
  <c r="J282" i="1"/>
  <c r="K282" i="1"/>
  <c r="N282" i="1"/>
  <c r="L6" i="1"/>
  <c r="M6" i="1"/>
  <c r="I7" i="1"/>
  <c r="I8" i="1"/>
  <c r="L8" i="1" s="1"/>
  <c r="M8" i="1" s="1"/>
  <c r="F15" i="2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L124" i="1" s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L178" i="1" s="1"/>
  <c r="I179" i="1"/>
  <c r="I180" i="1"/>
  <c r="I181" i="1"/>
  <c r="I182" i="1"/>
  <c r="I183" i="1"/>
  <c r="I184" i="1"/>
  <c r="I185" i="1"/>
  <c r="I186" i="1"/>
  <c r="I187" i="1"/>
  <c r="I188" i="1"/>
  <c r="I189" i="1"/>
  <c r="I190" i="1"/>
  <c r="L190" i="1" s="1"/>
  <c r="I191" i="1"/>
  <c r="I192" i="1"/>
  <c r="I193" i="1"/>
  <c r="I194" i="1"/>
  <c r="I195" i="1"/>
  <c r="I196" i="1"/>
  <c r="I197" i="1"/>
  <c r="I198" i="1"/>
  <c r="I199" i="1"/>
  <c r="I200" i="1"/>
  <c r="I201" i="1"/>
  <c r="I202" i="1"/>
  <c r="L202" i="1" s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L263" i="1" s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6" i="1"/>
  <c r="G346" i="2"/>
  <c r="B286" i="2"/>
  <c r="C286" i="2"/>
  <c r="D286" i="2"/>
  <c r="B287" i="2"/>
  <c r="C287" i="2"/>
  <c r="D287" i="2"/>
  <c r="E287" i="2"/>
  <c r="F287" i="2"/>
  <c r="B288" i="2"/>
  <c r="C288" i="2"/>
  <c r="D288" i="2"/>
  <c r="E288" i="2"/>
  <c r="F288" i="2"/>
  <c r="B289" i="2"/>
  <c r="C289" i="2"/>
  <c r="D289" i="2"/>
  <c r="B290" i="2"/>
  <c r="C290" i="2"/>
  <c r="D290" i="2"/>
  <c r="E290" i="2"/>
  <c r="F290" i="2"/>
  <c r="B291" i="2"/>
  <c r="C291" i="2"/>
  <c r="D291" i="2"/>
  <c r="E291" i="2"/>
  <c r="F291" i="2"/>
  <c r="G291" i="2"/>
  <c r="B292" i="2"/>
  <c r="C292" i="2"/>
  <c r="D292" i="2"/>
  <c r="E292" i="2"/>
  <c r="F292" i="2"/>
  <c r="G292" i="2"/>
  <c r="B293" i="2"/>
  <c r="C293" i="2"/>
  <c r="D293" i="2"/>
  <c r="E293" i="2"/>
  <c r="F293" i="2"/>
  <c r="G293" i="2"/>
  <c r="B294" i="2"/>
  <c r="C294" i="2"/>
  <c r="D294" i="2"/>
  <c r="E294" i="2"/>
  <c r="F294" i="2"/>
  <c r="G294" i="2"/>
  <c r="B295" i="2"/>
  <c r="C295" i="2"/>
  <c r="D295" i="2"/>
  <c r="E295" i="2"/>
  <c r="F295" i="2"/>
  <c r="G295" i="2"/>
  <c r="B296" i="2"/>
  <c r="C296" i="2"/>
  <c r="D296" i="2"/>
  <c r="E296" i="2"/>
  <c r="F296" i="2"/>
  <c r="G296" i="2"/>
  <c r="B297" i="2"/>
  <c r="C297" i="2"/>
  <c r="D297" i="2"/>
  <c r="E297" i="2"/>
  <c r="F297" i="2"/>
  <c r="G297" i="2"/>
  <c r="B298" i="2"/>
  <c r="C298" i="2"/>
  <c r="D298" i="2"/>
  <c r="E298" i="2"/>
  <c r="F298" i="2"/>
  <c r="G298" i="2"/>
  <c r="B299" i="2"/>
  <c r="C299" i="2"/>
  <c r="D299" i="2"/>
  <c r="E299" i="2"/>
  <c r="F299" i="2"/>
  <c r="G299" i="2"/>
  <c r="B300" i="2"/>
  <c r="C300" i="2"/>
  <c r="D300" i="2"/>
  <c r="E300" i="2"/>
  <c r="F300" i="2"/>
  <c r="G300" i="2"/>
  <c r="B301" i="2"/>
  <c r="C301" i="2"/>
  <c r="D301" i="2"/>
  <c r="E301" i="2"/>
  <c r="F301" i="2"/>
  <c r="G301" i="2"/>
  <c r="B302" i="2"/>
  <c r="C302" i="2"/>
  <c r="D302" i="2"/>
  <c r="E302" i="2"/>
  <c r="F302" i="2"/>
  <c r="G302" i="2"/>
  <c r="B303" i="2"/>
  <c r="C303" i="2"/>
  <c r="D303" i="2"/>
  <c r="E303" i="2"/>
  <c r="F303" i="2"/>
  <c r="G303" i="2"/>
  <c r="B304" i="2"/>
  <c r="C304" i="2"/>
  <c r="D304" i="2"/>
  <c r="E304" i="2"/>
  <c r="F304" i="2"/>
  <c r="G304" i="2"/>
  <c r="B305" i="2"/>
  <c r="C305" i="2"/>
  <c r="D305" i="2"/>
  <c r="E305" i="2"/>
  <c r="F305" i="2"/>
  <c r="G305" i="2"/>
  <c r="B306" i="2"/>
  <c r="C306" i="2"/>
  <c r="D306" i="2"/>
  <c r="E306" i="2"/>
  <c r="F306" i="2"/>
  <c r="G306" i="2"/>
  <c r="B307" i="2"/>
  <c r="C307" i="2"/>
  <c r="D307" i="2"/>
  <c r="E307" i="2"/>
  <c r="F307" i="2"/>
  <c r="G307" i="2"/>
  <c r="B308" i="2"/>
  <c r="C308" i="2"/>
  <c r="D308" i="2"/>
  <c r="E308" i="2"/>
  <c r="F308" i="2"/>
  <c r="G308" i="2"/>
  <c r="B309" i="2"/>
  <c r="C309" i="2"/>
  <c r="D309" i="2"/>
  <c r="E309" i="2"/>
  <c r="F309" i="2"/>
  <c r="G309" i="2"/>
  <c r="B310" i="2"/>
  <c r="C310" i="2"/>
  <c r="D310" i="2"/>
  <c r="E310" i="2"/>
  <c r="F310" i="2"/>
  <c r="G310" i="2"/>
  <c r="B311" i="2"/>
  <c r="C311" i="2"/>
  <c r="D311" i="2"/>
  <c r="E311" i="2"/>
  <c r="F311" i="2"/>
  <c r="G311" i="2"/>
  <c r="B312" i="2"/>
  <c r="C312" i="2"/>
  <c r="D312" i="2"/>
  <c r="E312" i="2"/>
  <c r="F312" i="2"/>
  <c r="G312" i="2"/>
  <c r="B313" i="2"/>
  <c r="C313" i="2"/>
  <c r="D313" i="2"/>
  <c r="E313" i="2"/>
  <c r="F313" i="2"/>
  <c r="G313" i="2"/>
  <c r="B314" i="2"/>
  <c r="C314" i="2"/>
  <c r="D314" i="2"/>
  <c r="E314" i="2"/>
  <c r="F314" i="2"/>
  <c r="G314" i="2"/>
  <c r="B315" i="2"/>
  <c r="C315" i="2"/>
  <c r="D315" i="2"/>
  <c r="E315" i="2"/>
  <c r="F315" i="2"/>
  <c r="G315" i="2"/>
  <c r="B316" i="2"/>
  <c r="C316" i="2"/>
  <c r="D316" i="2"/>
  <c r="E316" i="2"/>
  <c r="F316" i="2"/>
  <c r="G316" i="2"/>
  <c r="B317" i="2"/>
  <c r="C317" i="2"/>
  <c r="D317" i="2"/>
  <c r="E317" i="2"/>
  <c r="F317" i="2"/>
  <c r="G317" i="2"/>
  <c r="B318" i="2"/>
  <c r="C318" i="2"/>
  <c r="D318" i="2"/>
  <c r="E318" i="2"/>
  <c r="F318" i="2"/>
  <c r="G318" i="2"/>
  <c r="B319" i="2"/>
  <c r="C319" i="2"/>
  <c r="D319" i="2"/>
  <c r="E319" i="2"/>
  <c r="F319" i="2"/>
  <c r="G319" i="2"/>
  <c r="B320" i="2"/>
  <c r="C320" i="2"/>
  <c r="D320" i="2"/>
  <c r="E320" i="2"/>
  <c r="F320" i="2"/>
  <c r="G320" i="2"/>
  <c r="B321" i="2"/>
  <c r="C321" i="2"/>
  <c r="D321" i="2"/>
  <c r="E321" i="2"/>
  <c r="F321" i="2"/>
  <c r="G321" i="2"/>
  <c r="B322" i="2"/>
  <c r="C322" i="2"/>
  <c r="D322" i="2"/>
  <c r="E322" i="2"/>
  <c r="F322" i="2"/>
  <c r="G322" i="2"/>
  <c r="B323" i="2"/>
  <c r="C323" i="2"/>
  <c r="D323" i="2"/>
  <c r="E323" i="2"/>
  <c r="F323" i="2"/>
  <c r="G323" i="2"/>
  <c r="B324" i="2"/>
  <c r="C324" i="2"/>
  <c r="D324" i="2"/>
  <c r="E324" i="2"/>
  <c r="F324" i="2"/>
  <c r="G324" i="2"/>
  <c r="B325" i="2"/>
  <c r="C325" i="2"/>
  <c r="D325" i="2"/>
  <c r="E325" i="2"/>
  <c r="F325" i="2"/>
  <c r="G325" i="2"/>
  <c r="B326" i="2"/>
  <c r="C326" i="2"/>
  <c r="D326" i="2"/>
  <c r="E326" i="2"/>
  <c r="F326" i="2"/>
  <c r="G326" i="2"/>
  <c r="B327" i="2"/>
  <c r="C327" i="2"/>
  <c r="D327" i="2"/>
  <c r="E327" i="2"/>
  <c r="F327" i="2"/>
  <c r="G327" i="2"/>
  <c r="B328" i="2"/>
  <c r="C328" i="2"/>
  <c r="D328" i="2"/>
  <c r="E328" i="2"/>
  <c r="F328" i="2"/>
  <c r="G328" i="2"/>
  <c r="B329" i="2"/>
  <c r="C329" i="2"/>
  <c r="D329" i="2"/>
  <c r="E329" i="2"/>
  <c r="F329" i="2"/>
  <c r="G329" i="2"/>
  <c r="B330" i="2"/>
  <c r="C330" i="2"/>
  <c r="D330" i="2"/>
  <c r="E330" i="2"/>
  <c r="F330" i="2"/>
  <c r="G330" i="2"/>
  <c r="B331" i="2"/>
  <c r="C331" i="2"/>
  <c r="D331" i="2"/>
  <c r="E331" i="2"/>
  <c r="F331" i="2"/>
  <c r="G331" i="2"/>
  <c r="B332" i="2"/>
  <c r="C332" i="2"/>
  <c r="D332" i="2"/>
  <c r="E332" i="2"/>
  <c r="F332" i="2"/>
  <c r="G332" i="2"/>
  <c r="B333" i="2"/>
  <c r="C333" i="2"/>
  <c r="D333" i="2"/>
  <c r="E333" i="2"/>
  <c r="F333" i="2"/>
  <c r="G333" i="2"/>
  <c r="B334" i="2"/>
  <c r="C334" i="2"/>
  <c r="D334" i="2"/>
  <c r="E334" i="2"/>
  <c r="F334" i="2"/>
  <c r="G334" i="2"/>
  <c r="B335" i="2"/>
  <c r="C335" i="2"/>
  <c r="D335" i="2"/>
  <c r="E335" i="2"/>
  <c r="F335" i="2"/>
  <c r="G335" i="2"/>
  <c r="B336" i="2"/>
  <c r="C336" i="2"/>
  <c r="D336" i="2"/>
  <c r="E336" i="2"/>
  <c r="F336" i="2"/>
  <c r="G336" i="2"/>
  <c r="B337" i="2"/>
  <c r="C337" i="2"/>
  <c r="D337" i="2"/>
  <c r="E337" i="2"/>
  <c r="F337" i="2"/>
  <c r="G337" i="2"/>
  <c r="B338" i="2"/>
  <c r="C338" i="2"/>
  <c r="D338" i="2"/>
  <c r="E338" i="2"/>
  <c r="F338" i="2"/>
  <c r="G338" i="2"/>
  <c r="B339" i="2"/>
  <c r="C339" i="2"/>
  <c r="D339" i="2"/>
  <c r="E339" i="2"/>
  <c r="F339" i="2"/>
  <c r="G339" i="2"/>
  <c r="B340" i="2"/>
  <c r="C340" i="2"/>
  <c r="D340" i="2"/>
  <c r="E340" i="2"/>
  <c r="F340" i="2"/>
  <c r="G340" i="2"/>
  <c r="B341" i="2"/>
  <c r="C341" i="2"/>
  <c r="D341" i="2"/>
  <c r="E341" i="2"/>
  <c r="F341" i="2"/>
  <c r="G341" i="2"/>
  <c r="B342" i="2"/>
  <c r="C342" i="2"/>
  <c r="D342" i="2"/>
  <c r="E342" i="2"/>
  <c r="F342" i="2"/>
  <c r="G342" i="2"/>
  <c r="B343" i="2"/>
  <c r="C343" i="2"/>
  <c r="D343" i="2"/>
  <c r="E343" i="2"/>
  <c r="F343" i="2"/>
  <c r="G343" i="2"/>
  <c r="B344" i="2"/>
  <c r="C344" i="2"/>
  <c r="D344" i="2"/>
  <c r="E344" i="2"/>
  <c r="F344" i="2"/>
  <c r="G344" i="2"/>
  <c r="B345" i="2"/>
  <c r="C345" i="2"/>
  <c r="D345" i="2"/>
  <c r="E345" i="2"/>
  <c r="F345" i="2"/>
  <c r="G345" i="2"/>
  <c r="B346" i="2"/>
  <c r="C346" i="2"/>
  <c r="D346" i="2"/>
  <c r="E346" i="2"/>
  <c r="F346" i="2"/>
  <c r="C15" i="2"/>
  <c r="D15" i="2"/>
  <c r="B16" i="2"/>
  <c r="C16" i="2"/>
  <c r="D16" i="2"/>
  <c r="E16" i="2"/>
  <c r="F16" i="2"/>
  <c r="B17" i="2"/>
  <c r="C17" i="2"/>
  <c r="D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B43" i="2"/>
  <c r="C43" i="2"/>
  <c r="D43" i="2"/>
  <c r="B44" i="2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B49" i="2"/>
  <c r="C49" i="2"/>
  <c r="D49" i="2"/>
  <c r="E49" i="2"/>
  <c r="F49" i="2"/>
  <c r="B50" i="2"/>
  <c r="C50" i="2"/>
  <c r="D50" i="2"/>
  <c r="E50" i="2"/>
  <c r="F50" i="2"/>
  <c r="B51" i="2"/>
  <c r="C51" i="2"/>
  <c r="D51" i="2"/>
  <c r="E51" i="2"/>
  <c r="F51" i="2"/>
  <c r="B52" i="2"/>
  <c r="C52" i="2"/>
  <c r="D52" i="2"/>
  <c r="B53" i="2"/>
  <c r="C53" i="2"/>
  <c r="D53" i="2"/>
  <c r="E53" i="2"/>
  <c r="F53" i="2"/>
  <c r="B54" i="2"/>
  <c r="C54" i="2"/>
  <c r="D54" i="2"/>
  <c r="E54" i="2"/>
  <c r="F54" i="2"/>
  <c r="B55" i="2"/>
  <c r="C55" i="2"/>
  <c r="D55" i="2"/>
  <c r="E55" i="2"/>
  <c r="F55" i="2"/>
  <c r="B56" i="2"/>
  <c r="C56" i="2"/>
  <c r="D56" i="2"/>
  <c r="E56" i="2"/>
  <c r="F56" i="2"/>
  <c r="B57" i="2"/>
  <c r="C57" i="2"/>
  <c r="D57" i="2"/>
  <c r="E57" i="2"/>
  <c r="F57" i="2"/>
  <c r="B58" i="2"/>
  <c r="C58" i="2"/>
  <c r="D58" i="2"/>
  <c r="B59" i="2"/>
  <c r="C59" i="2"/>
  <c r="D59" i="2"/>
  <c r="E59" i="2"/>
  <c r="F59" i="2"/>
  <c r="B60" i="2"/>
  <c r="C60" i="2"/>
  <c r="D60" i="2"/>
  <c r="E60" i="2"/>
  <c r="F60" i="2"/>
  <c r="B61" i="2"/>
  <c r="C61" i="2"/>
  <c r="D61" i="2"/>
  <c r="B62" i="2"/>
  <c r="C62" i="2"/>
  <c r="D62" i="2"/>
  <c r="E62" i="2"/>
  <c r="F62" i="2"/>
  <c r="B63" i="2"/>
  <c r="C63" i="2"/>
  <c r="D63" i="2"/>
  <c r="E63" i="2"/>
  <c r="F63" i="2"/>
  <c r="B64" i="2"/>
  <c r="C64" i="2"/>
  <c r="D64" i="2"/>
  <c r="E64" i="2"/>
  <c r="F64" i="2"/>
  <c r="B65" i="2"/>
  <c r="C65" i="2"/>
  <c r="D65" i="2"/>
  <c r="E65" i="2"/>
  <c r="F65" i="2"/>
  <c r="B66" i="2"/>
  <c r="C66" i="2"/>
  <c r="D66" i="2"/>
  <c r="B67" i="2"/>
  <c r="C67" i="2"/>
  <c r="D67" i="2"/>
  <c r="E67" i="2"/>
  <c r="F67" i="2"/>
  <c r="B68" i="2"/>
  <c r="C68" i="2"/>
  <c r="D68" i="2"/>
  <c r="B69" i="2"/>
  <c r="C69" i="2"/>
  <c r="D69" i="2"/>
  <c r="E69" i="2"/>
  <c r="F69" i="2"/>
  <c r="B70" i="2"/>
  <c r="C70" i="2"/>
  <c r="D70" i="2"/>
  <c r="B71" i="2"/>
  <c r="C71" i="2"/>
  <c r="D71" i="2"/>
  <c r="E71" i="2"/>
  <c r="F71" i="2"/>
  <c r="B72" i="2"/>
  <c r="C72" i="2"/>
  <c r="D72" i="2"/>
  <c r="E72" i="2"/>
  <c r="F72" i="2"/>
  <c r="B73" i="2"/>
  <c r="C73" i="2"/>
  <c r="D73" i="2"/>
  <c r="E73" i="2"/>
  <c r="F73" i="2"/>
  <c r="B74" i="2"/>
  <c r="C74" i="2"/>
  <c r="D74" i="2"/>
  <c r="E74" i="2"/>
  <c r="F74" i="2"/>
  <c r="B75" i="2"/>
  <c r="C75" i="2"/>
  <c r="D75" i="2"/>
  <c r="B76" i="2"/>
  <c r="C76" i="2"/>
  <c r="D76" i="2"/>
  <c r="E76" i="2"/>
  <c r="F76" i="2"/>
  <c r="B77" i="2"/>
  <c r="C77" i="2"/>
  <c r="D77" i="2"/>
  <c r="E77" i="2"/>
  <c r="F77" i="2"/>
  <c r="B78" i="2"/>
  <c r="C78" i="2"/>
  <c r="D78" i="2"/>
  <c r="B79" i="2"/>
  <c r="C79" i="2"/>
  <c r="D79" i="2"/>
  <c r="E79" i="2"/>
  <c r="F79" i="2"/>
  <c r="B80" i="2"/>
  <c r="C80" i="2"/>
  <c r="D80" i="2"/>
  <c r="E80" i="2"/>
  <c r="F80" i="2"/>
  <c r="B81" i="2"/>
  <c r="C81" i="2"/>
  <c r="D81" i="2"/>
  <c r="E81" i="2"/>
  <c r="F81" i="2"/>
  <c r="B82" i="2"/>
  <c r="C82" i="2"/>
  <c r="D82" i="2"/>
  <c r="E82" i="2"/>
  <c r="F82" i="2"/>
  <c r="B83" i="2"/>
  <c r="C83" i="2"/>
  <c r="D83" i="2"/>
  <c r="E83" i="2"/>
  <c r="F83" i="2"/>
  <c r="B84" i="2"/>
  <c r="C84" i="2"/>
  <c r="D84" i="2"/>
  <c r="E84" i="2"/>
  <c r="F84" i="2"/>
  <c r="B85" i="2"/>
  <c r="C85" i="2"/>
  <c r="D85" i="2"/>
  <c r="E85" i="2"/>
  <c r="F85" i="2"/>
  <c r="B86" i="2"/>
  <c r="C86" i="2"/>
  <c r="D86" i="2"/>
  <c r="B87" i="2"/>
  <c r="C87" i="2"/>
  <c r="D87" i="2"/>
  <c r="E87" i="2"/>
  <c r="F87" i="2"/>
  <c r="B88" i="2"/>
  <c r="C88" i="2"/>
  <c r="D88" i="2"/>
  <c r="B89" i="2"/>
  <c r="C89" i="2"/>
  <c r="D89" i="2"/>
  <c r="E89" i="2"/>
  <c r="F89" i="2"/>
  <c r="B90" i="2"/>
  <c r="C90" i="2"/>
  <c r="D90" i="2"/>
  <c r="E90" i="2"/>
  <c r="F90" i="2"/>
  <c r="B91" i="2"/>
  <c r="C91" i="2"/>
  <c r="D91" i="2"/>
  <c r="E91" i="2"/>
  <c r="F91" i="2"/>
  <c r="B92" i="2"/>
  <c r="C92" i="2"/>
  <c r="D92" i="2"/>
  <c r="E92" i="2"/>
  <c r="F92" i="2"/>
  <c r="B93" i="2"/>
  <c r="C93" i="2"/>
  <c r="D93" i="2"/>
  <c r="B94" i="2"/>
  <c r="C94" i="2"/>
  <c r="D94" i="2"/>
  <c r="B95" i="2"/>
  <c r="C95" i="2"/>
  <c r="D95" i="2"/>
  <c r="E95" i="2"/>
  <c r="F95" i="2"/>
  <c r="B96" i="2"/>
  <c r="C96" i="2"/>
  <c r="D96" i="2"/>
  <c r="B97" i="2"/>
  <c r="C97" i="2"/>
  <c r="D97" i="2"/>
  <c r="E97" i="2"/>
  <c r="F97" i="2"/>
  <c r="B98" i="2"/>
  <c r="C98" i="2"/>
  <c r="D98" i="2"/>
  <c r="E98" i="2"/>
  <c r="F98" i="2"/>
  <c r="B99" i="2"/>
  <c r="C99" i="2"/>
  <c r="D99" i="2"/>
  <c r="E99" i="2"/>
  <c r="F99" i="2"/>
  <c r="B100" i="2"/>
  <c r="C100" i="2"/>
  <c r="D100" i="2"/>
  <c r="B101" i="2"/>
  <c r="C101" i="2"/>
  <c r="D101" i="2"/>
  <c r="E101" i="2"/>
  <c r="F101" i="2"/>
  <c r="B102" i="2"/>
  <c r="C102" i="2"/>
  <c r="D102" i="2"/>
  <c r="E102" i="2"/>
  <c r="F102" i="2"/>
  <c r="B103" i="2"/>
  <c r="C103" i="2"/>
  <c r="D103" i="2"/>
  <c r="E103" i="2"/>
  <c r="F103" i="2"/>
  <c r="B104" i="2"/>
  <c r="C104" i="2"/>
  <c r="D104" i="2"/>
  <c r="E104" i="2"/>
  <c r="F104" i="2"/>
  <c r="B105" i="2"/>
  <c r="C105" i="2"/>
  <c r="D105" i="2"/>
  <c r="B106" i="2"/>
  <c r="C106" i="2"/>
  <c r="D106" i="2"/>
  <c r="E106" i="2"/>
  <c r="F106" i="2"/>
  <c r="B107" i="2"/>
  <c r="C107" i="2"/>
  <c r="D107" i="2"/>
  <c r="E107" i="2"/>
  <c r="F107" i="2"/>
  <c r="B108" i="2"/>
  <c r="C108" i="2"/>
  <c r="D108" i="2"/>
  <c r="B109" i="2"/>
  <c r="C109" i="2"/>
  <c r="D109" i="2"/>
  <c r="E109" i="2"/>
  <c r="F109" i="2"/>
  <c r="B110" i="2"/>
  <c r="C110" i="2"/>
  <c r="D110" i="2"/>
  <c r="E110" i="2"/>
  <c r="F110" i="2"/>
  <c r="B111" i="2"/>
  <c r="C111" i="2"/>
  <c r="D111" i="2"/>
  <c r="B112" i="2"/>
  <c r="C112" i="2"/>
  <c r="D112" i="2"/>
  <c r="E112" i="2"/>
  <c r="F112" i="2"/>
  <c r="B113" i="2"/>
  <c r="C113" i="2"/>
  <c r="D113" i="2"/>
  <c r="E113" i="2"/>
  <c r="F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B122" i="2"/>
  <c r="C122" i="2"/>
  <c r="D122" i="2"/>
  <c r="B123" i="2"/>
  <c r="C123" i="2"/>
  <c r="D123" i="2"/>
  <c r="B124" i="2"/>
  <c r="C124" i="2"/>
  <c r="D124" i="2"/>
  <c r="E124" i="2"/>
  <c r="F124" i="2"/>
  <c r="B125" i="2"/>
  <c r="C125" i="2"/>
  <c r="D125" i="2"/>
  <c r="E125" i="2"/>
  <c r="F125" i="2"/>
  <c r="B126" i="2"/>
  <c r="C126" i="2"/>
  <c r="D126" i="2"/>
  <c r="E126" i="2"/>
  <c r="F126" i="2"/>
  <c r="B127" i="2"/>
  <c r="C127" i="2"/>
  <c r="D127" i="2"/>
  <c r="E127" i="2"/>
  <c r="F127" i="2"/>
  <c r="B128" i="2"/>
  <c r="C128" i="2"/>
  <c r="D128" i="2"/>
  <c r="E128" i="2"/>
  <c r="F128" i="2"/>
  <c r="B129" i="2"/>
  <c r="C129" i="2"/>
  <c r="D129" i="2"/>
  <c r="E129" i="2"/>
  <c r="F129" i="2"/>
  <c r="B130" i="2"/>
  <c r="C130" i="2"/>
  <c r="D130" i="2"/>
  <c r="B131" i="2"/>
  <c r="C131" i="2"/>
  <c r="D131" i="2"/>
  <c r="E131" i="2"/>
  <c r="F131" i="2"/>
  <c r="B132" i="2"/>
  <c r="C132" i="2"/>
  <c r="D132" i="2"/>
  <c r="B133" i="2"/>
  <c r="C133" i="2"/>
  <c r="D133" i="2"/>
  <c r="E133" i="2"/>
  <c r="F133" i="2"/>
  <c r="B134" i="2"/>
  <c r="C134" i="2"/>
  <c r="D134" i="2"/>
  <c r="E134" i="2"/>
  <c r="F134" i="2"/>
  <c r="B135" i="2"/>
  <c r="C135" i="2"/>
  <c r="D135" i="2"/>
  <c r="E135" i="2"/>
  <c r="F135" i="2"/>
  <c r="B136" i="2"/>
  <c r="C136" i="2"/>
  <c r="D136" i="2"/>
  <c r="B137" i="2"/>
  <c r="C137" i="2"/>
  <c r="D137" i="2"/>
  <c r="E137" i="2"/>
  <c r="F137" i="2"/>
  <c r="B138" i="2"/>
  <c r="C138" i="2"/>
  <c r="D138" i="2"/>
  <c r="E138" i="2"/>
  <c r="F138" i="2"/>
  <c r="B139" i="2"/>
  <c r="C139" i="2"/>
  <c r="D139" i="2"/>
  <c r="E139" i="2"/>
  <c r="F139" i="2"/>
  <c r="B140" i="2"/>
  <c r="C140" i="2"/>
  <c r="D140" i="2"/>
  <c r="E140" i="2"/>
  <c r="F140" i="2"/>
  <c r="B141" i="2"/>
  <c r="C141" i="2"/>
  <c r="D141" i="2"/>
  <c r="E141" i="2"/>
  <c r="F141" i="2"/>
  <c r="B142" i="2"/>
  <c r="C142" i="2"/>
  <c r="D142" i="2"/>
  <c r="E142" i="2"/>
  <c r="F142" i="2"/>
  <c r="B143" i="2"/>
  <c r="C143" i="2"/>
  <c r="D143" i="2"/>
  <c r="E143" i="2"/>
  <c r="F143" i="2"/>
  <c r="B144" i="2"/>
  <c r="C144" i="2"/>
  <c r="D144" i="2"/>
  <c r="E144" i="2"/>
  <c r="F144" i="2"/>
  <c r="B145" i="2"/>
  <c r="C145" i="2"/>
  <c r="D145" i="2"/>
  <c r="E145" i="2"/>
  <c r="F145" i="2"/>
  <c r="B146" i="2"/>
  <c r="C146" i="2"/>
  <c r="D146" i="2"/>
  <c r="E146" i="2"/>
  <c r="F146" i="2"/>
  <c r="B147" i="2"/>
  <c r="C147" i="2"/>
  <c r="D147" i="2"/>
  <c r="E147" i="2"/>
  <c r="F147" i="2"/>
  <c r="B148" i="2"/>
  <c r="C148" i="2"/>
  <c r="D148" i="2"/>
  <c r="E148" i="2"/>
  <c r="F148" i="2"/>
  <c r="B149" i="2"/>
  <c r="C149" i="2"/>
  <c r="D149" i="2"/>
  <c r="B150" i="2"/>
  <c r="C150" i="2"/>
  <c r="D150" i="2"/>
  <c r="E150" i="2"/>
  <c r="F150" i="2"/>
  <c r="B151" i="2"/>
  <c r="C151" i="2"/>
  <c r="D151" i="2"/>
  <c r="E151" i="2"/>
  <c r="F151" i="2"/>
  <c r="B152" i="2"/>
  <c r="C152" i="2"/>
  <c r="D152" i="2"/>
  <c r="E152" i="2"/>
  <c r="F152" i="2"/>
  <c r="B153" i="2"/>
  <c r="C153" i="2"/>
  <c r="D153" i="2"/>
  <c r="E153" i="2"/>
  <c r="F153" i="2"/>
  <c r="B154" i="2"/>
  <c r="C154" i="2"/>
  <c r="D154" i="2"/>
  <c r="E154" i="2"/>
  <c r="F154" i="2"/>
  <c r="B155" i="2"/>
  <c r="C155" i="2"/>
  <c r="D155" i="2"/>
  <c r="B156" i="2"/>
  <c r="C156" i="2"/>
  <c r="D156" i="2"/>
  <c r="E156" i="2"/>
  <c r="F156" i="2"/>
  <c r="B157" i="2"/>
  <c r="C157" i="2"/>
  <c r="D157" i="2"/>
  <c r="E157" i="2"/>
  <c r="F157" i="2"/>
  <c r="B158" i="2"/>
  <c r="C158" i="2"/>
  <c r="D158" i="2"/>
  <c r="E158" i="2"/>
  <c r="F158" i="2"/>
  <c r="B159" i="2"/>
  <c r="C159" i="2"/>
  <c r="D159" i="2"/>
  <c r="E159" i="2"/>
  <c r="F159" i="2"/>
  <c r="B160" i="2"/>
  <c r="C160" i="2"/>
  <c r="D160" i="2"/>
  <c r="E160" i="2"/>
  <c r="F160" i="2"/>
  <c r="B161" i="2"/>
  <c r="C161" i="2"/>
  <c r="D161" i="2"/>
  <c r="B162" i="2"/>
  <c r="C162" i="2"/>
  <c r="D162" i="2"/>
  <c r="E162" i="2"/>
  <c r="F162" i="2"/>
  <c r="B163" i="2"/>
  <c r="C163" i="2"/>
  <c r="D163" i="2"/>
  <c r="E163" i="2"/>
  <c r="F163" i="2"/>
  <c r="B164" i="2"/>
  <c r="C164" i="2"/>
  <c r="D164" i="2"/>
  <c r="E164" i="2"/>
  <c r="F164" i="2"/>
  <c r="B165" i="2"/>
  <c r="C165" i="2"/>
  <c r="D165" i="2"/>
  <c r="E165" i="2"/>
  <c r="F165" i="2"/>
  <c r="B166" i="2"/>
  <c r="C166" i="2"/>
  <c r="D166" i="2"/>
  <c r="E166" i="2"/>
  <c r="F166" i="2"/>
  <c r="B167" i="2"/>
  <c r="C167" i="2"/>
  <c r="D167" i="2"/>
  <c r="B168" i="2"/>
  <c r="C168" i="2"/>
  <c r="D168" i="2"/>
  <c r="B169" i="2"/>
  <c r="C169" i="2"/>
  <c r="D169" i="2"/>
  <c r="E169" i="2"/>
  <c r="F169" i="2"/>
  <c r="B170" i="2"/>
  <c r="C170" i="2"/>
  <c r="D170" i="2"/>
  <c r="E170" i="2"/>
  <c r="F170" i="2"/>
  <c r="B171" i="2"/>
  <c r="C171" i="2"/>
  <c r="D171" i="2"/>
  <c r="B172" i="2"/>
  <c r="C172" i="2"/>
  <c r="D172" i="2"/>
  <c r="B173" i="2"/>
  <c r="C173" i="2"/>
  <c r="D173" i="2"/>
  <c r="E173" i="2"/>
  <c r="F173" i="2"/>
  <c r="B174" i="2"/>
  <c r="C174" i="2"/>
  <c r="D174" i="2"/>
  <c r="E174" i="2"/>
  <c r="F174" i="2"/>
  <c r="B175" i="2"/>
  <c r="C175" i="2"/>
  <c r="D175" i="2"/>
  <c r="E175" i="2"/>
  <c r="F175" i="2"/>
  <c r="B176" i="2"/>
  <c r="C176" i="2"/>
  <c r="D176" i="2"/>
  <c r="E176" i="2"/>
  <c r="F176" i="2"/>
  <c r="B177" i="2"/>
  <c r="C177" i="2"/>
  <c r="D177" i="2"/>
  <c r="E177" i="2"/>
  <c r="F177" i="2"/>
  <c r="B178" i="2"/>
  <c r="C178" i="2"/>
  <c r="D178" i="2"/>
  <c r="E178" i="2"/>
  <c r="F178" i="2"/>
  <c r="B179" i="2"/>
  <c r="C179" i="2"/>
  <c r="D179" i="2"/>
  <c r="E179" i="2"/>
  <c r="F179" i="2"/>
  <c r="B180" i="2"/>
  <c r="C180" i="2"/>
  <c r="D180" i="2"/>
  <c r="B181" i="2"/>
  <c r="C181" i="2"/>
  <c r="D181" i="2"/>
  <c r="E181" i="2"/>
  <c r="F181" i="2"/>
  <c r="B182" i="2"/>
  <c r="C182" i="2"/>
  <c r="D182" i="2"/>
  <c r="E182" i="2"/>
  <c r="F182" i="2"/>
  <c r="B183" i="2"/>
  <c r="C183" i="2"/>
  <c r="D183" i="2"/>
  <c r="B184" i="2"/>
  <c r="C184" i="2"/>
  <c r="D184" i="2"/>
  <c r="E184" i="2"/>
  <c r="F184" i="2"/>
  <c r="B185" i="2"/>
  <c r="C185" i="2"/>
  <c r="D185" i="2"/>
  <c r="E185" i="2"/>
  <c r="F185" i="2"/>
  <c r="B186" i="2"/>
  <c r="C186" i="2"/>
  <c r="D186" i="2"/>
  <c r="E186" i="2"/>
  <c r="F186" i="2"/>
  <c r="B187" i="2"/>
  <c r="C187" i="2"/>
  <c r="D187" i="2"/>
  <c r="E187" i="2"/>
  <c r="F187" i="2"/>
  <c r="B188" i="2"/>
  <c r="C188" i="2"/>
  <c r="D188" i="2"/>
  <c r="E188" i="2"/>
  <c r="F188" i="2"/>
  <c r="B189" i="2"/>
  <c r="C189" i="2"/>
  <c r="D189" i="2"/>
  <c r="E189" i="2"/>
  <c r="F189" i="2"/>
  <c r="B190" i="2"/>
  <c r="C190" i="2"/>
  <c r="D190" i="2"/>
  <c r="E190" i="2"/>
  <c r="F190" i="2"/>
  <c r="B191" i="2"/>
  <c r="C191" i="2"/>
  <c r="D191" i="2"/>
  <c r="E191" i="2"/>
  <c r="F191" i="2"/>
  <c r="B192" i="2"/>
  <c r="C192" i="2"/>
  <c r="D192" i="2"/>
  <c r="E192" i="2"/>
  <c r="F192" i="2"/>
  <c r="B193" i="2"/>
  <c r="C193" i="2"/>
  <c r="D193" i="2"/>
  <c r="E193" i="2"/>
  <c r="F193" i="2"/>
  <c r="B194" i="2"/>
  <c r="C194" i="2"/>
  <c r="D194" i="2"/>
  <c r="E194" i="2"/>
  <c r="F194" i="2"/>
  <c r="B195" i="2"/>
  <c r="C195" i="2"/>
  <c r="D195" i="2"/>
  <c r="E195" i="2"/>
  <c r="F195" i="2"/>
  <c r="B196" i="2"/>
  <c r="C196" i="2"/>
  <c r="D196" i="2"/>
  <c r="E196" i="2"/>
  <c r="F196" i="2"/>
  <c r="B197" i="2"/>
  <c r="C197" i="2"/>
  <c r="D197" i="2"/>
  <c r="E197" i="2"/>
  <c r="F197" i="2"/>
  <c r="B198" i="2"/>
  <c r="C198" i="2"/>
  <c r="D198" i="2"/>
  <c r="E198" i="2"/>
  <c r="F198" i="2"/>
  <c r="B199" i="2"/>
  <c r="C199" i="2"/>
  <c r="D199" i="2"/>
  <c r="E199" i="2"/>
  <c r="F199" i="2"/>
  <c r="B200" i="2"/>
  <c r="C200" i="2"/>
  <c r="D200" i="2"/>
  <c r="E200" i="2"/>
  <c r="F200" i="2"/>
  <c r="B201" i="2"/>
  <c r="C201" i="2"/>
  <c r="D201" i="2"/>
  <c r="E201" i="2"/>
  <c r="F201" i="2"/>
  <c r="B202" i="2"/>
  <c r="C202" i="2"/>
  <c r="D202" i="2"/>
  <c r="E202" i="2"/>
  <c r="F202" i="2"/>
  <c r="B203" i="2"/>
  <c r="C203" i="2"/>
  <c r="D203" i="2"/>
  <c r="E203" i="2"/>
  <c r="F203" i="2"/>
  <c r="B204" i="2"/>
  <c r="C204" i="2"/>
  <c r="D204" i="2"/>
  <c r="E204" i="2"/>
  <c r="F204" i="2"/>
  <c r="B205" i="2"/>
  <c r="C205" i="2"/>
  <c r="D205" i="2"/>
  <c r="E205" i="2"/>
  <c r="F205" i="2"/>
  <c r="B206" i="2"/>
  <c r="C206" i="2"/>
  <c r="D206" i="2"/>
  <c r="E206" i="2"/>
  <c r="F206" i="2"/>
  <c r="B207" i="2"/>
  <c r="C207" i="2"/>
  <c r="D207" i="2"/>
  <c r="E207" i="2"/>
  <c r="F207" i="2"/>
  <c r="B208" i="2"/>
  <c r="C208" i="2"/>
  <c r="D208" i="2"/>
  <c r="E208" i="2"/>
  <c r="F208" i="2"/>
  <c r="B209" i="2"/>
  <c r="C209" i="2"/>
  <c r="D209" i="2"/>
  <c r="E209" i="2"/>
  <c r="F209" i="2"/>
  <c r="B210" i="2"/>
  <c r="C210" i="2"/>
  <c r="D210" i="2"/>
  <c r="E210" i="2"/>
  <c r="F210" i="2"/>
  <c r="B211" i="2"/>
  <c r="C211" i="2"/>
  <c r="D211" i="2"/>
  <c r="E211" i="2"/>
  <c r="F211" i="2"/>
  <c r="B212" i="2"/>
  <c r="C212" i="2"/>
  <c r="D212" i="2"/>
  <c r="E212" i="2"/>
  <c r="F212" i="2"/>
  <c r="B213" i="2"/>
  <c r="C213" i="2"/>
  <c r="D213" i="2"/>
  <c r="E213" i="2"/>
  <c r="F213" i="2"/>
  <c r="B214" i="2"/>
  <c r="C214" i="2"/>
  <c r="D214" i="2"/>
  <c r="B215" i="2"/>
  <c r="C215" i="2"/>
  <c r="D215" i="2"/>
  <c r="E215" i="2"/>
  <c r="F215" i="2"/>
  <c r="B216" i="2"/>
  <c r="C216" i="2"/>
  <c r="D216" i="2"/>
  <c r="E216" i="2"/>
  <c r="F216" i="2"/>
  <c r="B217" i="2"/>
  <c r="C217" i="2"/>
  <c r="D217" i="2"/>
  <c r="E217" i="2"/>
  <c r="F217" i="2"/>
  <c r="B218" i="2"/>
  <c r="C218" i="2"/>
  <c r="D218" i="2"/>
  <c r="E218" i="2"/>
  <c r="F218" i="2"/>
  <c r="B219" i="2"/>
  <c r="C219" i="2"/>
  <c r="D219" i="2"/>
  <c r="E219" i="2"/>
  <c r="F219" i="2"/>
  <c r="B220" i="2"/>
  <c r="C220" i="2"/>
  <c r="D220" i="2"/>
  <c r="E220" i="2"/>
  <c r="F220" i="2"/>
  <c r="B221" i="2"/>
  <c r="C221" i="2"/>
  <c r="D221" i="2"/>
  <c r="E221" i="2"/>
  <c r="F221" i="2"/>
  <c r="B222" i="2"/>
  <c r="C222" i="2"/>
  <c r="D222" i="2"/>
  <c r="E222" i="2"/>
  <c r="F222" i="2"/>
  <c r="B223" i="2"/>
  <c r="C223" i="2"/>
  <c r="D223" i="2"/>
  <c r="E223" i="2"/>
  <c r="F223" i="2"/>
  <c r="B224" i="2"/>
  <c r="C224" i="2"/>
  <c r="D224" i="2"/>
  <c r="E224" i="2"/>
  <c r="F224" i="2"/>
  <c r="B225" i="2"/>
  <c r="C225" i="2"/>
  <c r="D225" i="2"/>
  <c r="E225" i="2"/>
  <c r="F225" i="2"/>
  <c r="B226" i="2"/>
  <c r="C226" i="2"/>
  <c r="D226" i="2"/>
  <c r="E226" i="2"/>
  <c r="F226" i="2"/>
  <c r="B227" i="2"/>
  <c r="C227" i="2"/>
  <c r="D227" i="2"/>
  <c r="E227" i="2"/>
  <c r="F227" i="2"/>
  <c r="B228" i="2"/>
  <c r="C228" i="2"/>
  <c r="D228" i="2"/>
  <c r="E228" i="2"/>
  <c r="F228" i="2"/>
  <c r="B229" i="2"/>
  <c r="C229" i="2"/>
  <c r="D229" i="2"/>
  <c r="E229" i="2"/>
  <c r="F229" i="2"/>
  <c r="B230" i="2"/>
  <c r="C230" i="2"/>
  <c r="D230" i="2"/>
  <c r="E230" i="2"/>
  <c r="F230" i="2"/>
  <c r="B231" i="2"/>
  <c r="C231" i="2"/>
  <c r="D231" i="2"/>
  <c r="E231" i="2"/>
  <c r="F231" i="2"/>
  <c r="B232" i="2"/>
  <c r="C232" i="2"/>
  <c r="D232" i="2"/>
  <c r="E232" i="2"/>
  <c r="F232" i="2"/>
  <c r="B233" i="2"/>
  <c r="C233" i="2"/>
  <c r="D233" i="2"/>
  <c r="E233" i="2"/>
  <c r="F233" i="2"/>
  <c r="B234" i="2"/>
  <c r="C234" i="2"/>
  <c r="D234" i="2"/>
  <c r="E234" i="2"/>
  <c r="F234" i="2"/>
  <c r="B235" i="2"/>
  <c r="C235" i="2"/>
  <c r="D235" i="2"/>
  <c r="E235" i="2"/>
  <c r="F235" i="2"/>
  <c r="B236" i="2"/>
  <c r="C236" i="2"/>
  <c r="D236" i="2"/>
  <c r="E236" i="2"/>
  <c r="F236" i="2"/>
  <c r="B237" i="2"/>
  <c r="C237" i="2"/>
  <c r="D237" i="2"/>
  <c r="E237" i="2"/>
  <c r="F237" i="2"/>
  <c r="B238" i="2"/>
  <c r="C238" i="2"/>
  <c r="D238" i="2"/>
  <c r="E238" i="2"/>
  <c r="F238" i="2"/>
  <c r="B239" i="2"/>
  <c r="C239" i="2"/>
  <c r="D239" i="2"/>
  <c r="E239" i="2"/>
  <c r="F239" i="2"/>
  <c r="B240" i="2"/>
  <c r="C240" i="2"/>
  <c r="D240" i="2"/>
  <c r="E240" i="2"/>
  <c r="F240" i="2"/>
  <c r="B241" i="2"/>
  <c r="C241" i="2"/>
  <c r="D241" i="2"/>
  <c r="E241" i="2"/>
  <c r="F241" i="2"/>
  <c r="B242" i="2"/>
  <c r="C242" i="2"/>
  <c r="D242" i="2"/>
  <c r="B243" i="2"/>
  <c r="C243" i="2"/>
  <c r="D243" i="2"/>
  <c r="E243" i="2"/>
  <c r="F243" i="2"/>
  <c r="B244" i="2"/>
  <c r="C244" i="2"/>
  <c r="D244" i="2"/>
  <c r="E244" i="2"/>
  <c r="F244" i="2"/>
  <c r="B245" i="2"/>
  <c r="C245" i="2"/>
  <c r="D245" i="2"/>
  <c r="B246" i="2"/>
  <c r="C246" i="2"/>
  <c r="D246" i="2"/>
  <c r="E246" i="2"/>
  <c r="F246" i="2"/>
  <c r="B247" i="2"/>
  <c r="C247" i="2"/>
  <c r="D247" i="2"/>
  <c r="E247" i="2"/>
  <c r="F247" i="2"/>
  <c r="B248" i="2"/>
  <c r="C248" i="2"/>
  <c r="D248" i="2"/>
  <c r="E248" i="2"/>
  <c r="F248" i="2"/>
  <c r="B249" i="2"/>
  <c r="C249" i="2"/>
  <c r="D249" i="2"/>
  <c r="E249" i="2"/>
  <c r="F249" i="2"/>
  <c r="B250" i="2"/>
  <c r="C250" i="2"/>
  <c r="D250" i="2"/>
  <c r="B251" i="2"/>
  <c r="C251" i="2"/>
  <c r="D251" i="2"/>
  <c r="E251" i="2"/>
  <c r="F251" i="2"/>
  <c r="B252" i="2"/>
  <c r="C252" i="2"/>
  <c r="D252" i="2"/>
  <c r="E252" i="2"/>
  <c r="F252" i="2"/>
  <c r="B253" i="2"/>
  <c r="C253" i="2"/>
  <c r="D253" i="2"/>
  <c r="B254" i="2"/>
  <c r="C254" i="2"/>
  <c r="D254" i="2"/>
  <c r="E254" i="2"/>
  <c r="F254" i="2"/>
  <c r="B255" i="2"/>
  <c r="C255" i="2"/>
  <c r="D255" i="2"/>
  <c r="E255" i="2"/>
  <c r="F255" i="2"/>
  <c r="B256" i="2"/>
  <c r="C256" i="2"/>
  <c r="D256" i="2"/>
  <c r="E256" i="2"/>
  <c r="F256" i="2"/>
  <c r="B257" i="2"/>
  <c r="C257" i="2"/>
  <c r="D257" i="2"/>
  <c r="E257" i="2"/>
  <c r="F257" i="2"/>
  <c r="B258" i="2"/>
  <c r="C258" i="2"/>
  <c r="D258" i="2"/>
  <c r="E258" i="2"/>
  <c r="F258" i="2"/>
  <c r="B259" i="2"/>
  <c r="C259" i="2"/>
  <c r="D259" i="2"/>
  <c r="E259" i="2"/>
  <c r="F259" i="2"/>
  <c r="B260" i="2"/>
  <c r="C260" i="2"/>
  <c r="D260" i="2"/>
  <c r="B261" i="2"/>
  <c r="C261" i="2"/>
  <c r="D261" i="2"/>
  <c r="E261" i="2"/>
  <c r="F261" i="2"/>
  <c r="B262" i="2"/>
  <c r="C262" i="2"/>
  <c r="D262" i="2"/>
  <c r="E262" i="2"/>
  <c r="F262" i="2"/>
  <c r="B263" i="2"/>
  <c r="C263" i="2"/>
  <c r="D263" i="2"/>
  <c r="E263" i="2"/>
  <c r="F263" i="2"/>
  <c r="B264" i="2"/>
  <c r="C264" i="2"/>
  <c r="D264" i="2"/>
  <c r="B265" i="2"/>
  <c r="C265" i="2"/>
  <c r="D265" i="2"/>
  <c r="E265" i="2"/>
  <c r="F265" i="2"/>
  <c r="B266" i="2"/>
  <c r="C266" i="2"/>
  <c r="D266" i="2"/>
  <c r="E266" i="2"/>
  <c r="F266" i="2"/>
  <c r="B267" i="2"/>
  <c r="C267" i="2"/>
  <c r="D267" i="2"/>
  <c r="E267" i="2"/>
  <c r="F267" i="2"/>
  <c r="B268" i="2"/>
  <c r="C268" i="2"/>
  <c r="D268" i="2"/>
  <c r="E268" i="2"/>
  <c r="F268" i="2"/>
  <c r="B269" i="2"/>
  <c r="C269" i="2"/>
  <c r="D269" i="2"/>
  <c r="E269" i="2"/>
  <c r="F269" i="2"/>
  <c r="B270" i="2"/>
  <c r="C270" i="2"/>
  <c r="D270" i="2"/>
  <c r="E270" i="2"/>
  <c r="F270" i="2"/>
  <c r="B271" i="2"/>
  <c r="C271" i="2"/>
  <c r="D271" i="2"/>
  <c r="B272" i="2"/>
  <c r="C272" i="2"/>
  <c r="D272" i="2"/>
  <c r="E272" i="2"/>
  <c r="F272" i="2"/>
  <c r="B273" i="2"/>
  <c r="C273" i="2"/>
  <c r="D273" i="2"/>
  <c r="E273" i="2"/>
  <c r="F273" i="2"/>
  <c r="B274" i="2"/>
  <c r="C274" i="2"/>
  <c r="D274" i="2"/>
  <c r="E274" i="2"/>
  <c r="F274" i="2"/>
  <c r="B275" i="2"/>
  <c r="C275" i="2"/>
  <c r="D275" i="2"/>
  <c r="E275" i="2"/>
  <c r="F275" i="2"/>
  <c r="B276" i="2"/>
  <c r="C276" i="2"/>
  <c r="D276" i="2"/>
  <c r="E276" i="2"/>
  <c r="F276" i="2"/>
  <c r="B277" i="2"/>
  <c r="C277" i="2"/>
  <c r="D277" i="2"/>
  <c r="E277" i="2"/>
  <c r="F277" i="2"/>
  <c r="B278" i="2"/>
  <c r="C278" i="2"/>
  <c r="D278" i="2"/>
  <c r="B279" i="2"/>
  <c r="C279" i="2"/>
  <c r="D279" i="2"/>
  <c r="E279" i="2"/>
  <c r="F279" i="2"/>
  <c r="B280" i="2"/>
  <c r="C280" i="2"/>
  <c r="D280" i="2"/>
  <c r="E280" i="2"/>
  <c r="F280" i="2"/>
  <c r="B281" i="2"/>
  <c r="C281" i="2"/>
  <c r="D281" i="2"/>
  <c r="E281" i="2"/>
  <c r="F281" i="2"/>
  <c r="B282" i="2"/>
  <c r="C282" i="2"/>
  <c r="D282" i="2"/>
  <c r="E282" i="2"/>
  <c r="F282" i="2"/>
  <c r="B283" i="2"/>
  <c r="C283" i="2"/>
  <c r="D283" i="2"/>
  <c r="E283" i="2"/>
  <c r="F283" i="2"/>
  <c r="B284" i="2"/>
  <c r="C284" i="2"/>
  <c r="D284" i="2"/>
  <c r="E284" i="2"/>
  <c r="F284" i="2"/>
  <c r="B285" i="2"/>
  <c r="C285" i="2"/>
  <c r="D285" i="2"/>
  <c r="E285" i="2"/>
  <c r="F285" i="2"/>
  <c r="L123" i="1" l="1"/>
  <c r="M123" i="1" s="1"/>
  <c r="L39" i="1"/>
  <c r="L27" i="1"/>
  <c r="L169" i="1"/>
  <c r="L145" i="1"/>
  <c r="L83" i="1"/>
  <c r="L11" i="1"/>
  <c r="L68" i="1"/>
  <c r="M68" i="1" s="1"/>
  <c r="L20" i="1"/>
  <c r="L42" i="1"/>
  <c r="L23" i="1"/>
  <c r="L17" i="1"/>
  <c r="L172" i="1"/>
  <c r="L18" i="1"/>
  <c r="E15" i="2"/>
  <c r="L279" i="1"/>
  <c r="M279" i="1" s="1"/>
  <c r="L246" i="1"/>
  <c r="M246" i="1" s="1"/>
  <c r="L229" i="1"/>
  <c r="L157" i="1"/>
  <c r="L244" i="1"/>
  <c r="L15" i="1"/>
  <c r="L126" i="1"/>
  <c r="L147" i="1"/>
  <c r="L135" i="1"/>
  <c r="L196" i="1"/>
  <c r="L253" i="1"/>
  <c r="M253" i="1" s="1"/>
  <c r="L193" i="1"/>
  <c r="L181" i="1"/>
  <c r="L272" i="1"/>
  <c r="L138" i="1"/>
  <c r="L184" i="1"/>
  <c r="L35" i="1"/>
  <c r="L234" i="1"/>
  <c r="L219" i="1"/>
  <c r="L235" i="1"/>
  <c r="M235" i="1" s="1"/>
  <c r="L150" i="1"/>
  <c r="L231" i="1"/>
  <c r="L255" i="1"/>
  <c r="L70" i="1"/>
  <c r="L222" i="1"/>
  <c r="L243" i="1"/>
  <c r="M243" i="1" s="1"/>
  <c r="L227" i="1"/>
  <c r="L119" i="1"/>
  <c r="L98" i="1"/>
  <c r="L143" i="1"/>
  <c r="L224" i="1"/>
  <c r="L176" i="1"/>
  <c r="M176" i="1" s="1"/>
  <c r="L31" i="1"/>
  <c r="L19" i="1"/>
  <c r="M19" i="1" s="1"/>
  <c r="L163" i="1"/>
  <c r="L73" i="1"/>
  <c r="L155" i="1"/>
  <c r="L236" i="1"/>
  <c r="L188" i="1"/>
  <c r="L140" i="1"/>
  <c r="L32" i="1"/>
  <c r="L282" i="1"/>
  <c r="M282" i="1" s="1"/>
  <c r="L270" i="1"/>
  <c r="L258" i="1"/>
  <c r="L198" i="1"/>
  <c r="L162" i="1"/>
  <c r="L239" i="1"/>
  <c r="L260" i="1"/>
  <c r="L212" i="1"/>
  <c r="L164" i="1"/>
  <c r="M164" i="1" s="1"/>
  <c r="L281" i="1"/>
  <c r="L257" i="1"/>
  <c r="M257" i="1" s="1"/>
  <c r="L245" i="1"/>
  <c r="L233" i="1"/>
  <c r="L221" i="1"/>
  <c r="L209" i="1"/>
  <c r="L197" i="1"/>
  <c r="L185" i="1"/>
  <c r="L173" i="1"/>
  <c r="M173" i="1" s="1"/>
  <c r="L161" i="1"/>
  <c r="M161" i="1" s="1"/>
  <c r="L149" i="1"/>
  <c r="L137" i="1"/>
  <c r="L41" i="1"/>
  <c r="M41" i="1" s="1"/>
  <c r="L131" i="1"/>
  <c r="L82" i="1"/>
  <c r="L248" i="1"/>
  <c r="L200" i="1"/>
  <c r="L152" i="1"/>
  <c r="L232" i="1"/>
  <c r="L136" i="1"/>
  <c r="L183" i="1"/>
  <c r="L277" i="1"/>
  <c r="L265" i="1"/>
  <c r="L217" i="1"/>
  <c r="L205" i="1"/>
  <c r="L37" i="1"/>
  <c r="L25" i="1"/>
  <c r="L13" i="1"/>
  <c r="M13" i="1" s="1"/>
  <c r="L199" i="1"/>
  <c r="L280" i="1"/>
  <c r="L28" i="1"/>
  <c r="L186" i="1"/>
  <c r="L195" i="1"/>
  <c r="L215" i="1"/>
  <c r="L191" i="1"/>
  <c r="L179" i="1"/>
  <c r="L107" i="1"/>
  <c r="E114" i="2" s="1"/>
  <c r="L71" i="1"/>
  <c r="M71" i="1" s="1"/>
  <c r="L230" i="1"/>
  <c r="L134" i="1"/>
  <c r="L122" i="1"/>
  <c r="L86" i="1"/>
  <c r="E93" i="2" s="1"/>
  <c r="L262" i="1"/>
  <c r="L250" i="1"/>
  <c r="L238" i="1"/>
  <c r="M238" i="1" s="1"/>
  <c r="L226" i="1"/>
  <c r="L214" i="1"/>
  <c r="L154" i="1"/>
  <c r="M154" i="1" s="1"/>
  <c r="L142" i="1"/>
  <c r="M142" i="1" s="1"/>
  <c r="L130" i="1"/>
  <c r="L118" i="1"/>
  <c r="L34" i="1"/>
  <c r="L22" i="1"/>
  <c r="L29" i="1"/>
  <c r="L78" i="1"/>
  <c r="L268" i="1"/>
  <c r="L220" i="1"/>
  <c r="L160" i="1"/>
  <c r="L16" i="1"/>
  <c r="L75" i="1"/>
  <c r="L97" i="1"/>
  <c r="L128" i="1"/>
  <c r="L79" i="1"/>
  <c r="M79" i="1" s="1"/>
  <c r="L74" i="1"/>
  <c r="L30" i="1"/>
  <c r="M30" i="1" s="1"/>
  <c r="L269" i="1"/>
  <c r="L125" i="1"/>
  <c r="L266" i="1"/>
  <c r="L170" i="1"/>
  <c r="L26" i="1"/>
  <c r="L256" i="1"/>
  <c r="L148" i="1"/>
  <c r="M148" i="1" s="1"/>
  <c r="L206" i="1"/>
  <c r="L45" i="1"/>
  <c r="L10" i="1"/>
  <c r="M10" i="1" s="1"/>
  <c r="L261" i="1"/>
  <c r="L210" i="1"/>
  <c r="L153" i="1"/>
  <c r="L207" i="1"/>
  <c r="M207" i="1" s="1"/>
  <c r="L171" i="1"/>
  <c r="L159" i="1"/>
  <c r="L271" i="1"/>
  <c r="M271" i="1" s="1"/>
  <c r="L189" i="1"/>
  <c r="L14" i="1"/>
  <c r="L80" i="1"/>
  <c r="L267" i="1"/>
  <c r="L158" i="1"/>
  <c r="L174" i="1"/>
  <c r="L133" i="1"/>
  <c r="L211" i="1"/>
  <c r="L93" i="1"/>
  <c r="L241" i="1"/>
  <c r="L24" i="1"/>
  <c r="L12" i="1"/>
  <c r="L242" i="1"/>
  <c r="L194" i="1"/>
  <c r="L276" i="1"/>
  <c r="L81" i="1"/>
  <c r="M81" i="1" s="1"/>
  <c r="L247" i="1"/>
  <c r="L216" i="1"/>
  <c r="L165" i="1"/>
  <c r="L144" i="1"/>
  <c r="L278" i="1"/>
  <c r="L213" i="1"/>
  <c r="L237" i="1"/>
  <c r="L252" i="1"/>
  <c r="L180" i="1"/>
  <c r="L21" i="1"/>
  <c r="L249" i="1"/>
  <c r="L223" i="1"/>
  <c r="L218" i="1"/>
  <c r="L177" i="1"/>
  <c r="L141" i="1"/>
  <c r="L67" i="1"/>
  <c r="L33" i="1"/>
  <c r="L132" i="1"/>
  <c r="L9" i="1"/>
  <c r="L259" i="1"/>
  <c r="L254" i="1"/>
  <c r="L228" i="1"/>
  <c r="L187" i="1"/>
  <c r="L182" i="1"/>
  <c r="L146" i="1"/>
  <c r="L72" i="1"/>
  <c r="L201" i="1"/>
  <c r="L36" i="1"/>
  <c r="M36" i="1" s="1"/>
  <c r="L264" i="1"/>
  <c r="M264" i="1" s="1"/>
  <c r="L192" i="1"/>
  <c r="L151" i="1"/>
  <c r="L38" i="1"/>
  <c r="L240" i="1"/>
  <c r="L129" i="1"/>
  <c r="M129" i="1" s="1"/>
  <c r="L175" i="1"/>
  <c r="L139" i="1"/>
  <c r="L273" i="1"/>
  <c r="L225" i="1"/>
  <c r="L156" i="1"/>
  <c r="L69" i="1"/>
  <c r="L7" i="1"/>
  <c r="M7" i="1" s="1"/>
  <c r="J109" i="1"/>
  <c r="L108" i="1"/>
  <c r="E115" i="2" s="1"/>
  <c r="J99" i="1"/>
  <c r="J87" i="1"/>
  <c r="J94" i="1"/>
  <c r="L94" i="1" s="1"/>
  <c r="J46" i="1"/>
  <c r="H86" i="1"/>
  <c r="M86" i="1" s="1"/>
  <c r="F93" i="2" s="1"/>
  <c r="H87" i="1"/>
  <c r="M87" i="1" s="1"/>
  <c r="F94" i="2" s="1"/>
  <c r="H88" i="1"/>
  <c r="H89" i="1"/>
  <c r="M89" i="1" s="1"/>
  <c r="F96" i="2" s="1"/>
  <c r="L85" i="1"/>
  <c r="H93" i="1"/>
  <c r="L92" i="1"/>
  <c r="J6" i="1"/>
  <c r="K6" i="1"/>
  <c r="N6" i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9" i="2"/>
  <c r="G50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72" i="2"/>
  <c r="G173" i="2"/>
  <c r="G174" i="2"/>
  <c r="G175" i="2"/>
  <c r="G180" i="2"/>
  <c r="G181" i="2"/>
  <c r="G182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52" i="2"/>
  <c r="G53" i="2"/>
  <c r="G54" i="2"/>
  <c r="G55" i="2"/>
  <c r="G56" i="2"/>
  <c r="H107" i="1"/>
  <c r="M107" i="1" s="1"/>
  <c r="F114" i="2" s="1"/>
  <c r="H108" i="1"/>
  <c r="M108" i="1" s="1"/>
  <c r="F115" i="2" s="1"/>
  <c r="H109" i="1"/>
  <c r="M109" i="1" s="1"/>
  <c r="F116" i="2" s="1"/>
  <c r="H110" i="1"/>
  <c r="H111" i="1"/>
  <c r="M111" i="1" s="1"/>
  <c r="F118" i="2" s="1"/>
  <c r="H112" i="1"/>
  <c r="H113" i="1"/>
  <c r="M113" i="1" s="1"/>
  <c r="F120" i="2" s="1"/>
  <c r="H114" i="1"/>
  <c r="M114" i="1" s="1"/>
  <c r="F121" i="2" s="1"/>
  <c r="H115" i="1"/>
  <c r="M115" i="1" s="1"/>
  <c r="F122" i="2" s="1"/>
  <c r="H116" i="1"/>
  <c r="M116" i="1" s="1"/>
  <c r="F123" i="2" s="1"/>
  <c r="H117" i="1"/>
  <c r="H106" i="1"/>
  <c r="L106" i="1" s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M61" i="1" s="1"/>
  <c r="F68" i="2" s="1"/>
  <c r="H63" i="1"/>
  <c r="M63" i="1" s="1"/>
  <c r="F70" i="2" s="1"/>
  <c r="H44" i="1"/>
  <c r="L44" i="1" s="1"/>
  <c r="H97" i="1"/>
  <c r="H98" i="1"/>
  <c r="H99" i="1"/>
  <c r="H100" i="1"/>
  <c r="H101" i="1"/>
  <c r="H102" i="1"/>
  <c r="H103" i="1"/>
  <c r="M104" i="1"/>
  <c r="F111" i="2" s="1"/>
  <c r="L96" i="1"/>
  <c r="C6" i="4"/>
  <c r="G51" i="2"/>
  <c r="N283" i="1"/>
  <c r="G290" i="2" s="1"/>
  <c r="E132" i="2" l="1"/>
  <c r="M125" i="1"/>
  <c r="F132" i="2" s="1"/>
  <c r="E167" i="2"/>
  <c r="M160" i="1"/>
  <c r="F167" i="2" s="1"/>
  <c r="E172" i="2"/>
  <c r="M165" i="1"/>
  <c r="F172" i="2" s="1"/>
  <c r="M54" i="1"/>
  <c r="F61" i="2" s="1"/>
  <c r="M59" i="1"/>
  <c r="F66" i="2" s="1"/>
  <c r="M101" i="1"/>
  <c r="F108" i="2" s="1"/>
  <c r="M110" i="1"/>
  <c r="F117" i="2" s="1"/>
  <c r="M45" i="1"/>
  <c r="F52" i="2" s="1"/>
  <c r="M112" i="1"/>
  <c r="F119" i="2" s="1"/>
  <c r="M93" i="1"/>
  <c r="F100" i="2" s="1"/>
  <c r="M98" i="1"/>
  <c r="F105" i="2" s="1"/>
  <c r="M51" i="1"/>
  <c r="F58" i="2" s="1"/>
  <c r="L87" i="1"/>
  <c r="E94" i="2" s="1"/>
  <c r="J88" i="1"/>
  <c r="J47" i="1"/>
  <c r="L46" i="1"/>
  <c r="J100" i="1"/>
  <c r="L99" i="1"/>
  <c r="J110" i="1"/>
  <c r="L109" i="1"/>
  <c r="E116" i="2" s="1"/>
  <c r="F183" i="2"/>
  <c r="E183" i="2"/>
  <c r="F168" i="2"/>
  <c r="E168" i="2"/>
  <c r="F171" i="2"/>
  <c r="E171" i="2"/>
  <c r="F161" i="2"/>
  <c r="E161" i="2"/>
  <c r="F48" i="2"/>
  <c r="E48" i="2"/>
  <c r="E37" i="2"/>
  <c r="E17" i="2"/>
  <c r="E52" i="2"/>
  <c r="E253" i="2"/>
  <c r="E289" i="2"/>
  <c r="E271" i="2"/>
  <c r="E43" i="2"/>
  <c r="E260" i="2"/>
  <c r="E130" i="2"/>
  <c r="E214" i="2"/>
  <c r="E264" i="2"/>
  <c r="E278" i="2"/>
  <c r="E245" i="2"/>
  <c r="E242" i="2"/>
  <c r="E286" i="2"/>
  <c r="E20" i="2"/>
  <c r="E26" i="2"/>
  <c r="E155" i="2"/>
  <c r="E88" i="2"/>
  <c r="E86" i="2"/>
  <c r="E78" i="2"/>
  <c r="E75" i="2"/>
  <c r="E250" i="2"/>
  <c r="E180" i="2"/>
  <c r="E149" i="2"/>
  <c r="E136" i="2"/>
  <c r="E105" i="2"/>
  <c r="E100" i="2"/>
  <c r="L47" i="1" l="1"/>
  <c r="J48" i="1"/>
  <c r="L100" i="1"/>
  <c r="J101" i="1"/>
  <c r="J89" i="1"/>
  <c r="L88" i="1"/>
  <c r="L110" i="1"/>
  <c r="E117" i="2" s="1"/>
  <c r="J111" i="1"/>
  <c r="F214" i="2"/>
  <c r="F180" i="2"/>
  <c r="F155" i="2"/>
  <c r="F149" i="2"/>
  <c r="F136" i="2"/>
  <c r="F130" i="2"/>
  <c r="F88" i="2"/>
  <c r="F78" i="2"/>
  <c r="F75" i="2"/>
  <c r="F43" i="2"/>
  <c r="F37" i="2"/>
  <c r="F26" i="2"/>
  <c r="F20" i="2"/>
  <c r="F17" i="2"/>
  <c r="F289" i="2"/>
  <c r="F286" i="2"/>
  <c r="F278" i="2"/>
  <c r="F271" i="2"/>
  <c r="F264" i="2"/>
  <c r="F260" i="2"/>
  <c r="F253" i="2"/>
  <c r="F250" i="2"/>
  <c r="F245" i="2"/>
  <c r="F242" i="2"/>
  <c r="F86" i="2"/>
  <c r="J102" i="1" l="1"/>
  <c r="L101" i="1"/>
  <c r="E108" i="2" s="1"/>
  <c r="L111" i="1"/>
  <c r="E118" i="2" s="1"/>
  <c r="J112" i="1"/>
  <c r="J90" i="1"/>
  <c r="L90" i="1" s="1"/>
  <c r="L89" i="1"/>
  <c r="E96" i="2" s="1"/>
  <c r="J49" i="1"/>
  <c r="L48" i="1"/>
  <c r="C7" i="2"/>
  <c r="J113" i="1" l="1"/>
  <c r="L112" i="1"/>
  <c r="E119" i="2" s="1"/>
  <c r="L49" i="1"/>
  <c r="J50" i="1"/>
  <c r="J103" i="1"/>
  <c r="L102" i="1"/>
  <c r="L50" i="1" l="1"/>
  <c r="J51" i="1"/>
  <c r="J104" i="1"/>
  <c r="L104" i="1" s="1"/>
  <c r="E111" i="2" s="1"/>
  <c r="L103" i="1"/>
  <c r="J114" i="1"/>
  <c r="L113" i="1"/>
  <c r="E120" i="2" s="1"/>
  <c r="J52" i="1" l="1"/>
  <c r="L51" i="1"/>
  <c r="E58" i="2" s="1"/>
  <c r="J115" i="1"/>
  <c r="L114" i="1"/>
  <c r="E121" i="2" s="1"/>
  <c r="J116" i="1" l="1"/>
  <c r="L115" i="1"/>
  <c r="E122" i="2" s="1"/>
  <c r="J53" i="1"/>
  <c r="L52" i="1"/>
  <c r="D14" i="2"/>
  <c r="C14" i="2"/>
  <c r="B14" i="2"/>
  <c r="G14" i="2"/>
  <c r="F14" i="2"/>
  <c r="E14" i="2"/>
  <c r="J54" i="1" l="1"/>
  <c r="L53" i="1"/>
  <c r="L116" i="1"/>
  <c r="E123" i="2" s="1"/>
  <c r="J117" i="1"/>
  <c r="L117" i="1" s="1"/>
  <c r="J55" i="1" l="1"/>
  <c r="L54" i="1"/>
  <c r="E61" i="2" s="1"/>
  <c r="L55" i="1" l="1"/>
  <c r="J56" i="1"/>
  <c r="L56" i="1" l="1"/>
  <c r="J57" i="1"/>
  <c r="F348" i="2"/>
  <c r="F350" i="2" s="1"/>
  <c r="L57" i="1" l="1"/>
  <c r="J58" i="1"/>
  <c r="F349" i="2"/>
  <c r="L58" i="1" l="1"/>
  <c r="J59" i="1"/>
  <c r="J60" i="1" l="1"/>
  <c r="L59" i="1"/>
  <c r="E66" i="2" s="1"/>
  <c r="L60" i="1" l="1"/>
  <c r="J61" i="1"/>
  <c r="J62" i="1" l="1"/>
  <c r="L61" i="1"/>
  <c r="E68" i="2" s="1"/>
  <c r="L62" i="1" l="1"/>
  <c r="J63" i="1"/>
  <c r="L63" i="1" l="1"/>
  <c r="E70" i="2" s="1"/>
  <c r="J64" i="1"/>
  <c r="L64" i="1" s="1"/>
</calcChain>
</file>

<file path=xl/sharedStrings.xml><?xml version="1.0" encoding="utf-8"?>
<sst xmlns="http://schemas.openxmlformats.org/spreadsheetml/2006/main" count="1549" uniqueCount="387">
  <si>
    <t>Route des Orres 05200 St Sauveur</t>
  </si>
  <si>
    <t>06 83 17 73 58</t>
  </si>
  <si>
    <t>jds05200@gmail.com</t>
  </si>
  <si>
    <t>Nos plants de légumes et fleurs</t>
  </si>
  <si>
    <t xml:space="preserve">de 1 a 9 - Tarifs €TTC </t>
  </si>
  <si>
    <t xml:space="preserve">10 et plus - Remise €TTC </t>
  </si>
  <si>
    <t>Tarif séléctionné</t>
  </si>
  <si>
    <t>Total €TTC</t>
  </si>
  <si>
    <t>Légumes</t>
  </si>
  <si>
    <t xml:space="preserve">AUBERGINE bonica </t>
  </si>
  <si>
    <t>G9</t>
  </si>
  <si>
    <t>Betterave rouge</t>
  </si>
  <si>
    <t>Paquet de 13</t>
  </si>
  <si>
    <t>Paquet de 6</t>
  </si>
  <si>
    <t>Blette blonde</t>
  </si>
  <si>
    <t>Blette verte</t>
  </si>
  <si>
    <t xml:space="preserve">Blette couleur </t>
  </si>
  <si>
    <t>G8</t>
  </si>
  <si>
    <t>CELERI Branche</t>
  </si>
  <si>
    <t>CELERI rave</t>
  </si>
  <si>
    <t>motte</t>
  </si>
  <si>
    <t>Curcubitacé</t>
  </si>
  <si>
    <t xml:space="preserve">CORNICHON </t>
  </si>
  <si>
    <t xml:space="preserve">Courge BUTTERNUT </t>
  </si>
  <si>
    <t>Courge LONGUE DE NICE</t>
  </si>
  <si>
    <t>Courge potiron Bleu de Hongrie</t>
  </si>
  <si>
    <t>Courge ROUGE VIF D’ETAMPES</t>
  </si>
  <si>
    <t xml:space="preserve">Courge spaghetti </t>
  </si>
  <si>
    <t xml:space="preserve">Courgette jaune  </t>
  </si>
  <si>
    <t xml:space="preserve">Courgette ronde de nice  </t>
  </si>
  <si>
    <t>MELON</t>
  </si>
  <si>
    <t>Pasteque MINI LOVE</t>
  </si>
  <si>
    <t>Salade</t>
  </si>
  <si>
    <t>Batavia doree de printemps</t>
  </si>
  <si>
    <t>motte/12</t>
  </si>
  <si>
    <t>Batavia rouge grenoble</t>
  </si>
  <si>
    <t>Feuille de chene blonde</t>
  </si>
  <si>
    <t>Feuille de chene brune</t>
  </si>
  <si>
    <t>Reine des glaces</t>
  </si>
  <si>
    <t>Laitue</t>
  </si>
  <si>
    <t>Roquettes sauvages</t>
  </si>
  <si>
    <t>Poireaux et Oignon racine nue</t>
  </si>
  <si>
    <t>Oignon blanc (été)</t>
  </si>
  <si>
    <t>Paquet de 35</t>
  </si>
  <si>
    <t>Oignon jaune (Conservation)</t>
  </si>
  <si>
    <t>Oignon rouge d'amposta (conservation)</t>
  </si>
  <si>
    <t>Oignon simiane (Allongé rouge)</t>
  </si>
  <si>
    <t>POIREAU Hiver</t>
  </si>
  <si>
    <t>Paquet de 45</t>
  </si>
  <si>
    <t>POIREAU Atal (été)</t>
  </si>
  <si>
    <t>Poivron et Piment</t>
  </si>
  <si>
    <t>Piment de cayenne</t>
  </si>
  <si>
    <t>Piment doux des landes</t>
  </si>
  <si>
    <t>Poivron gorria (piment basque)</t>
  </si>
  <si>
    <t>Poivron LAMUYO (classic vert)</t>
  </si>
  <si>
    <t>Poivron petit marseillais</t>
  </si>
  <si>
    <t>Poivron très productif</t>
  </si>
  <si>
    <t>pot 10,5</t>
  </si>
  <si>
    <t>Poivron LIPARI ( type corne de taureau)</t>
  </si>
  <si>
    <t>Poivron cleor (jaune)</t>
  </si>
  <si>
    <t>TOMATE Cerise (apéro)</t>
  </si>
  <si>
    <t>TOMATE coktail (apéro)</t>
  </si>
  <si>
    <t>TOMATE CORAZON  (Grosse tomate très productif)</t>
  </si>
  <si>
    <t>TOMATE GOURMANDIA  (Type cœur de bœuf à fort rendement)</t>
  </si>
  <si>
    <t>TOMATE HONEYMOON (Type rose de berne)</t>
  </si>
  <si>
    <t>TOMATE MONTFAVET  (précoce)</t>
  </si>
  <si>
    <t xml:space="preserve">Tomate godet </t>
  </si>
  <si>
    <t>Autres</t>
  </si>
  <si>
    <t xml:space="preserve">Artichaud imperial star </t>
  </si>
  <si>
    <t>Fenouil bulbe</t>
  </si>
  <si>
    <t xml:space="preserve">Mais doux </t>
  </si>
  <si>
    <t>Aromatique et fleurs comestibles</t>
  </si>
  <si>
    <t>Basilic Grand vert</t>
  </si>
  <si>
    <t>Basilic thaï</t>
  </si>
  <si>
    <t>Bourrache</t>
  </si>
  <si>
    <t>Souci</t>
  </si>
  <si>
    <t>Capucine</t>
  </si>
  <si>
    <t>Cerfeuil</t>
  </si>
  <si>
    <t>Coriandre</t>
  </si>
  <si>
    <t>Estragon vrai</t>
  </si>
  <si>
    <t>Hysope</t>
  </si>
  <si>
    <t>Lavande hidcote</t>
  </si>
  <si>
    <t xml:space="preserve">Liveche </t>
  </si>
  <si>
    <t>Melisse</t>
  </si>
  <si>
    <t>Menthe marocaine</t>
  </si>
  <si>
    <t>Mertensia MARITIMA Plante huitre</t>
  </si>
  <si>
    <t>Origan</t>
  </si>
  <si>
    <t>Persil frise vert foncé</t>
  </si>
  <si>
    <t>Persil plat geant ditalie</t>
  </si>
  <si>
    <t>Rhubarbe canadared red</t>
  </si>
  <si>
    <t>POT 1,3l</t>
  </si>
  <si>
    <t>Romarin</t>
  </si>
  <si>
    <t>Sariette DES MONTAGNES</t>
  </si>
  <si>
    <t>Sauge officinale</t>
  </si>
  <si>
    <t>c1,3</t>
  </si>
  <si>
    <t>Tagette dropshot gout réglisse</t>
  </si>
  <si>
    <t>Thym d'hiver</t>
  </si>
  <si>
    <t>Thym serpolet</t>
  </si>
  <si>
    <t>Verveine citron</t>
  </si>
  <si>
    <t>Fleurs annuelles</t>
  </si>
  <si>
    <t>Géranium zonal Rouge</t>
  </si>
  <si>
    <t>pot 13</t>
  </si>
  <si>
    <t>Géranium zonal Blanc</t>
  </si>
  <si>
    <t>Géranium zonal Rose</t>
  </si>
  <si>
    <t>Géranium lierre fleur double Rouge</t>
  </si>
  <si>
    <t>Géranium lierre double Rose</t>
  </si>
  <si>
    <t>Géranium lierre double Blanc</t>
  </si>
  <si>
    <t>Géranium lierre double Bourgogne</t>
  </si>
  <si>
    <t>Géranium lierre roi des balcons rouge</t>
  </si>
  <si>
    <t>Géranium lierre roi des balcons Blanc</t>
  </si>
  <si>
    <t>Géranium lierre roi des balcons rose</t>
  </si>
  <si>
    <t>Verveine rouge</t>
  </si>
  <si>
    <t>Verveine rose</t>
  </si>
  <si>
    <t>Verveine Bourgogne</t>
  </si>
  <si>
    <t>Bidens Jaune retombant</t>
  </si>
  <si>
    <t>Bidens Jaune port droit</t>
  </si>
  <si>
    <t>Pot 13</t>
  </si>
  <si>
    <t>Surfinia rose</t>
  </si>
  <si>
    <t>Surfinia rouge</t>
  </si>
  <si>
    <t>Surfinia Blanc</t>
  </si>
  <si>
    <t>Surfinia Bleu ciel</t>
  </si>
  <si>
    <t>Pétunia rose</t>
  </si>
  <si>
    <t>godet</t>
  </si>
  <si>
    <t>Pétunia rouge</t>
  </si>
  <si>
    <t>Pétunia blanc</t>
  </si>
  <si>
    <t>Dipladenia rouge</t>
  </si>
  <si>
    <t>Dipladenia rose</t>
  </si>
  <si>
    <t>Dipladenia Blanc</t>
  </si>
  <si>
    <t>Cosmos nain mélange</t>
  </si>
  <si>
    <t>Zinnia Mélange</t>
  </si>
  <si>
    <t>Gaura blanc</t>
  </si>
  <si>
    <t>Gaura rose</t>
  </si>
  <si>
    <t>Coreopsis jaune</t>
  </si>
  <si>
    <t>Suspension géranium</t>
  </si>
  <si>
    <t>10L</t>
  </si>
  <si>
    <t>Suspension surfinia</t>
  </si>
  <si>
    <t>Muflier</t>
  </si>
  <si>
    <t>Gazania</t>
  </si>
  <si>
    <t>Commande pour</t>
  </si>
  <si>
    <t xml:space="preserve"> </t>
  </si>
  <si>
    <t>Les Jardins des Salettes</t>
  </si>
  <si>
    <t>hors zone impression</t>
  </si>
  <si>
    <t>Description</t>
  </si>
  <si>
    <t>Conditionnement</t>
  </si>
  <si>
    <t>Quantité</t>
  </si>
  <si>
    <t>Prix unitaire €TTC</t>
  </si>
  <si>
    <t>Prix €TTC</t>
  </si>
  <si>
    <t>Commandé</t>
  </si>
  <si>
    <t>Nous vous remercions de votre confiance.</t>
  </si>
  <si>
    <t>Terreau 70L pro</t>
  </si>
  <si>
    <t>sac 70L</t>
  </si>
  <si>
    <t>Engrais organique 25kg</t>
  </si>
  <si>
    <t>sac 25kg</t>
  </si>
  <si>
    <t>Fournitures</t>
  </si>
  <si>
    <t>Fumier sac 20kg</t>
  </si>
  <si>
    <t>sac 20 kg</t>
  </si>
  <si>
    <t xml:space="preserve">Engrais liquide fleur </t>
  </si>
  <si>
    <t>1L</t>
  </si>
  <si>
    <t>1kg</t>
  </si>
  <si>
    <t>Engrais plantation liberation lente</t>
  </si>
  <si>
    <t>Godet 8 cm</t>
  </si>
  <si>
    <t>Godet 9 cm</t>
  </si>
  <si>
    <t>Persil plat</t>
  </si>
  <si>
    <t>Godet de 8 cm</t>
  </si>
  <si>
    <t>Choux brocoli</t>
  </si>
  <si>
    <t xml:space="preserve">Choux bruxelle </t>
  </si>
  <si>
    <t>Choux cabus pointu précoce</t>
  </si>
  <si>
    <t>Choux cabus hiver</t>
  </si>
  <si>
    <t xml:space="preserve">Choux fleur </t>
  </si>
  <si>
    <t xml:space="preserve">Choux fleur romanesco </t>
  </si>
  <si>
    <t xml:space="preserve">Choux fleur violet </t>
  </si>
  <si>
    <t>Choux frisée Milan</t>
  </si>
  <si>
    <t xml:space="preserve">Choux kale ROUGE </t>
  </si>
  <si>
    <t>Choux rave</t>
  </si>
  <si>
    <t xml:space="preserve">Choux rouge </t>
  </si>
  <si>
    <t>CONCOMBRE type Noa (court)</t>
  </si>
  <si>
    <t>Courge jack be little (a farcir)</t>
  </si>
  <si>
    <t>Courgette verte classique</t>
  </si>
  <si>
    <t>Courgette Blanche</t>
  </si>
  <si>
    <t>Courge ventoux (petite musquée précoce)</t>
  </si>
  <si>
    <t>Courge musquée de provence</t>
  </si>
  <si>
    <t>Potimarron uchiki kuri</t>
  </si>
  <si>
    <t>pot 10,5  cm</t>
  </si>
  <si>
    <t>pot 10,5 cm</t>
  </si>
  <si>
    <t>Tomate pot 10,5 cm</t>
  </si>
  <si>
    <t>TOMATE cerise jaune (apéro)</t>
  </si>
  <si>
    <t>TOMATE BLACK CHERRY  (Cerise noire apéro)</t>
  </si>
  <si>
    <t>TOMATE LIPSO  (cœur de pigeon apéro)</t>
  </si>
  <si>
    <t>TOMATE Roma (pendelotte allongée)</t>
  </si>
  <si>
    <t>Géranium zonal Fushia</t>
  </si>
  <si>
    <t>Géranium lierre roi des balcons framboise</t>
  </si>
  <si>
    <t>Surfinia Violet</t>
  </si>
  <si>
    <t>Surfinia Pourpre</t>
  </si>
  <si>
    <t>Surfinia Jaune</t>
  </si>
  <si>
    <t>Surfinia jaune orangé</t>
  </si>
  <si>
    <t>Surfinia Rose à bordure blanche</t>
  </si>
  <si>
    <t>Pétunia étoilé rayé de blanc</t>
  </si>
  <si>
    <t>Pétunia bordé de blanc</t>
  </si>
  <si>
    <t>Pétunia Violet</t>
  </si>
  <si>
    <t>Pot de 10,5 cm</t>
  </si>
  <si>
    <t>Godet de 9 cm</t>
  </si>
  <si>
    <t>pot de 13 cm</t>
  </si>
  <si>
    <t>Godt 8 cm</t>
  </si>
  <si>
    <t>Pot de 13 cm</t>
  </si>
  <si>
    <t>Brachycome violet</t>
  </si>
  <si>
    <t>Isotoma violet</t>
  </si>
  <si>
    <t xml:space="preserve">Lobelia bleu </t>
  </si>
  <si>
    <t>Diascia rose</t>
  </si>
  <si>
    <t>Sauge grahamii rouge</t>
  </si>
  <si>
    <t>Sauge grahamii bleu</t>
  </si>
  <si>
    <t>Sauge farinacea violette</t>
  </si>
  <si>
    <t>Œillet d'inde orange</t>
  </si>
  <si>
    <t>Œillet d'inde Jaune</t>
  </si>
  <si>
    <t>Fraisier Maestro</t>
  </si>
  <si>
    <t>Fraisier Mara des Bois</t>
  </si>
  <si>
    <t>Fraisier Mariguette</t>
  </si>
  <si>
    <t>Fraisiser anais</t>
  </si>
  <si>
    <t>Fraisiser rubis des jardins</t>
  </si>
  <si>
    <t>Barquette de 6</t>
  </si>
  <si>
    <t>Fraises et Petits Fruits</t>
  </si>
  <si>
    <t>Framboisier "Fall Gold" (jaune remontant)</t>
  </si>
  <si>
    <t>Framboisier Heritage (rouge remontant)</t>
  </si>
  <si>
    <t>Framboisier Meeker</t>
  </si>
  <si>
    <t>Groseiller à Maquereau captivator (non piquant)</t>
  </si>
  <si>
    <t xml:space="preserve">Groseiller Rovada </t>
  </si>
  <si>
    <t>Cassisier Andega</t>
  </si>
  <si>
    <t>Casseille josta</t>
  </si>
  <si>
    <t>Pot 2 L</t>
  </si>
  <si>
    <t>Framboisier versaille (grosse framboise remont.)</t>
  </si>
  <si>
    <t>Groseille blanka (groseille blanche)</t>
  </si>
  <si>
    <t>Pot 4L</t>
  </si>
  <si>
    <t>Pot 4 L</t>
  </si>
  <si>
    <t xml:space="preserve">Pour d'autres petits fruits ou fruitiers consultez notre site www.jds05.com </t>
  </si>
  <si>
    <t>Variétés manquantes</t>
  </si>
  <si>
    <t>oui</t>
  </si>
  <si>
    <t>non</t>
  </si>
  <si>
    <t>Date de commande :</t>
  </si>
  <si>
    <t>Total €HT</t>
  </si>
  <si>
    <t>TVA 10%</t>
  </si>
  <si>
    <t>Route des orres, 05200 St Sauveur</t>
  </si>
  <si>
    <t>Informations complémentaires éventuelles</t>
  </si>
  <si>
    <t>de 1 a 9 - Tarifs €TTC et GROUPE</t>
  </si>
  <si>
    <t>10 et plus - Remise €TTC  et GROUPE</t>
  </si>
  <si>
    <t>Type de tarif</t>
  </si>
  <si>
    <t>paquet de 13</t>
  </si>
  <si>
    <t>paquet de 6</t>
  </si>
  <si>
    <t>Blette verte ou blonde</t>
  </si>
  <si>
    <t xml:space="preserve">Ciboulette </t>
  </si>
  <si>
    <t>g9</t>
  </si>
  <si>
    <t>Thym citron</t>
  </si>
  <si>
    <t>Terreau plantation 70L</t>
  </si>
  <si>
    <t>Paillage lin 150L</t>
  </si>
  <si>
    <t>150L</t>
  </si>
  <si>
    <t>motte /12</t>
  </si>
  <si>
    <t>c2</t>
  </si>
  <si>
    <t xml:space="preserve">Pennisetum purpureum vertigo </t>
  </si>
  <si>
    <t>heliopsis punto rosso</t>
  </si>
  <si>
    <t>gomphrena truffula</t>
  </si>
  <si>
    <t>cosmos astro chocamacha</t>
  </si>
  <si>
    <t>coropsis pineapple pie</t>
  </si>
  <si>
    <t>pot 13cm</t>
  </si>
  <si>
    <t>Actinidia arguta "Ken's red" Femelle</t>
  </si>
  <si>
    <t>c5</t>
  </si>
  <si>
    <t>Actinidia arguta "Weiki" Male</t>
  </si>
  <si>
    <t>VACCINIUM corymbosum Blue crop (myrtille)</t>
  </si>
  <si>
    <t>VITIS vinifera Cardinal ZPd4</t>
  </si>
  <si>
    <t>c4</t>
  </si>
  <si>
    <t>VITIS vinifera Chasselas Doré ZPd4</t>
  </si>
  <si>
    <t>VITIS vinifera Chasselas rosé ZPd5</t>
  </si>
  <si>
    <t>VITIS vinifera Muscat de Hambourg ZPd4</t>
  </si>
  <si>
    <t xml:space="preserve">Zanthoxylum simulans </t>
  </si>
  <si>
    <t xml:space="preserve">Gogi </t>
  </si>
  <si>
    <t>Hippophae rhamn. 'Hergo'</t>
  </si>
  <si>
    <t>Hippophae rhamn. 'Pollmix'</t>
  </si>
  <si>
    <t>Cornus mas 'Kasanlak'</t>
  </si>
  <si>
    <t>Cornus mas 'Slowianin'</t>
  </si>
  <si>
    <t>AMELANCHIER alnifolia (divers variétés)</t>
  </si>
  <si>
    <t>Patate douce Beauregard et bonita</t>
  </si>
  <si>
    <t>OCIMUM kilimandscharicum (Basilic vivace -5°c)</t>
  </si>
  <si>
    <t>helichrysum tall curry</t>
  </si>
  <si>
    <t>(vide)</t>
  </si>
  <si>
    <t>Commandé ?</t>
  </si>
  <si>
    <t>N°</t>
  </si>
  <si>
    <t>AUBERGINE greffe bonica</t>
  </si>
  <si>
    <t>Persil frisé</t>
  </si>
  <si>
    <t>CONCOMBRE type hollandai Tanja</t>
  </si>
  <si>
    <t>Courge BUTTERNUT tivano (moins coureuse)</t>
  </si>
  <si>
    <t>MELON mangomel jaune</t>
  </si>
  <si>
    <t xml:space="preserve">TOMATE annanas  </t>
  </si>
  <si>
    <t>TOMATE BALI  (precoce)</t>
  </si>
  <si>
    <t xml:space="preserve">TOMATE CŒUR DE BŒUF  </t>
  </si>
  <si>
    <t xml:space="preserve">TOMATE CORNUE DES ANDES  </t>
  </si>
  <si>
    <t>TOMATE Grappe</t>
  </si>
  <si>
    <t xml:space="preserve">TOMATE green zebra  </t>
  </si>
  <si>
    <t xml:space="preserve">TOMATE noire de crimée  </t>
  </si>
  <si>
    <t>TOMATE orange queen</t>
  </si>
  <si>
    <t xml:space="preserve">TOMATE st pierre </t>
  </si>
  <si>
    <r>
      <t xml:space="preserve">Conditionnement
</t>
    </r>
    <r>
      <rPr>
        <sz val="11"/>
        <color rgb="FF000000"/>
        <rFont val="Calibri"/>
        <family val="2"/>
      </rPr>
      <t xml:space="preserve">- "Paquet" = racine nue
</t>
    </r>
  </si>
  <si>
    <t>Groupe</t>
  </si>
  <si>
    <t>Produit</t>
  </si>
  <si>
    <t>Statut - à remplir par JDS</t>
  </si>
  <si>
    <t>en gris sont des cellules de calcul, ne pas modifier</t>
  </si>
  <si>
    <t>Verveine bonariensis lollilop</t>
  </si>
  <si>
    <t>Sauge greggi burgundi</t>
  </si>
  <si>
    <t>Sauge greggi violet</t>
  </si>
  <si>
    <t>Sauge greggi cherry red</t>
  </si>
  <si>
    <t>Sauge mystic spires blue</t>
  </si>
  <si>
    <t>Sauge farinacea midnight candle</t>
  </si>
  <si>
    <t>Rubeckia (marguerite jaune à cœur noire)</t>
  </si>
  <si>
    <t>Osteosoermum summersmile  orange</t>
  </si>
  <si>
    <t>Osteosoermum summersmile soft violet</t>
  </si>
  <si>
    <t>Dichondra silver fall</t>
  </si>
  <si>
    <r>
      <t>Coordonnées</t>
    </r>
    <r>
      <rPr>
        <sz val="14"/>
        <color rgb="FFFFFFFF"/>
        <rFont val="Calibri Light"/>
        <family val="2"/>
      </rPr>
      <t xml:space="preserve"> (*mention obligatoire)</t>
    </r>
  </si>
  <si>
    <t>Total général</t>
  </si>
  <si>
    <t>Synthèse des commandes</t>
  </si>
  <si>
    <t>Pour le règlement merci de nous faire l'appoint en espèce ou un chèque libellé à l’ordre de "Les jardins des Salettes"</t>
  </si>
  <si>
    <r>
      <t xml:space="preserve">Pour synthétiser vos courses: 
</t>
    </r>
    <r>
      <rPr>
        <i/>
        <sz val="12"/>
        <color theme="5"/>
        <rFont val="Calibri Light"/>
        <family val="2"/>
      </rPr>
      <t>- appuyer sur "Alt" + "F5" de votre clavier 
ou 
- clic droit de votre souris sur le tableau ci-dessous et clic gauche "actualiser"</t>
    </r>
  </si>
  <si>
    <t>?</t>
  </si>
  <si>
    <t>Vos commandes</t>
  </si>
  <si>
    <t>Spécificité tarifs groupe tomates et cucurbitacé</t>
  </si>
  <si>
    <t>Groupe cumulé</t>
  </si>
  <si>
    <t>POT 2l</t>
  </si>
  <si>
    <t>Topinanbour violet de reine</t>
  </si>
  <si>
    <t>Pot 5 L</t>
  </si>
  <si>
    <t>Sauge greggi rose</t>
  </si>
  <si>
    <t>C5</t>
  </si>
  <si>
    <t xml:space="preserve">Pour d'autres petits fruits consultez notre site www.jds05.com </t>
  </si>
  <si>
    <t>Roquettes sauvages /fenouil bulbe</t>
  </si>
  <si>
    <t>Barquette de 10</t>
  </si>
  <si>
    <t xml:space="preserve">gazania </t>
  </si>
  <si>
    <t>Choux fourrager</t>
  </si>
  <si>
    <t>Paillage miscanthus 50L</t>
  </si>
  <si>
    <t xml:space="preserve">CONCOMBRE type hollandai </t>
  </si>
  <si>
    <t>sucrine</t>
  </si>
  <si>
    <t>rougette</t>
  </si>
  <si>
    <t>POIREAU Hiver (armor)</t>
  </si>
  <si>
    <t>POIREAU  (été) (avastar)</t>
  </si>
  <si>
    <t>Fenouil bulbe (selma)</t>
  </si>
  <si>
    <t xml:space="preserve">Patate douce Beauregard </t>
  </si>
  <si>
    <t>VIGNE ALVINA</t>
  </si>
  <si>
    <t>VIGNE MUSCAT ITALIA</t>
  </si>
  <si>
    <t>VIGNE MUSCAT PERLETTE</t>
  </si>
  <si>
    <t xml:space="preserve">VITIS vinifera Cardinal </t>
  </si>
  <si>
    <t xml:space="preserve">VITIS vinifera Chasselas Doré </t>
  </si>
  <si>
    <t xml:space="preserve">VITIS vinifera Muscat de Hambourg </t>
  </si>
  <si>
    <t>Vitis X Esther</t>
  </si>
  <si>
    <t>Vitis X Isabelle</t>
  </si>
  <si>
    <t>Vitis X Muscat garnier Bleu (Dispo en mai)</t>
  </si>
  <si>
    <t>Vitis X Nero</t>
  </si>
  <si>
    <t>Vitis x Goldfie Muscat (Dispo en mai)</t>
  </si>
  <si>
    <t>Vitis x Palatina (Dispo en mai)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</si>
  <si>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</si>
  <si>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</si>
  <si>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</si>
  <si>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</si>
  <si>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</si>
  <si>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</si>
  <si>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</si>
  <si>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</si>
  <si>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</si>
  <si>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</si>
  <si>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</si>
  <si>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</si>
  <si>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 xml:space="preserve">Fraises et Petits Fruits </t>
  </si>
  <si>
    <t>Camomille romaine flora pleno</t>
  </si>
  <si>
    <t>Angélique officinale</t>
  </si>
  <si>
    <t>Basilic grand vert</t>
  </si>
  <si>
    <t>g8</t>
  </si>
  <si>
    <t>Achillée millefeuille riche en pro azulène</t>
  </si>
  <si>
    <t>Liveche (Ache des montagnes)</t>
  </si>
  <si>
    <t>Rodiola rosea</t>
  </si>
  <si>
    <t>Beterrave fourragére</t>
  </si>
  <si>
    <t>Artemisia abrotanum (PLANTE COCA)</t>
  </si>
  <si>
    <t>SYMPHYTUM officinale (consoude)</t>
  </si>
  <si>
    <t>tanaisie</t>
  </si>
  <si>
    <t>MALVA sylvestris ssp. mauritiana</t>
  </si>
  <si>
    <t>Asperule odorante</t>
  </si>
  <si>
    <t>Vide ou info</t>
  </si>
  <si>
    <r>
      <rPr>
        <sz val="11"/>
        <color rgb="FFFF0000"/>
        <rFont val="Wingdings 3"/>
        <family val="1"/>
        <charset val="2"/>
      </rPr>
      <t>q</t>
    </r>
    <r>
      <rPr>
        <i/>
        <sz val="8.8000000000000007"/>
        <color rgb="FFFF0000"/>
        <rFont val="Calibri"/>
        <family val="2"/>
      </rPr>
      <t xml:space="preserve"> </t>
    </r>
    <r>
      <rPr>
        <i/>
        <sz val="11"/>
        <color rgb="FFFF0000"/>
        <rFont val="Calibri"/>
        <family val="2"/>
      </rPr>
      <t xml:space="preserve">N'oubliez pas d'actualiser le filtre ci-dessous pour ne selectionner que "Commandé" </t>
    </r>
  </si>
  <si>
    <t>Infos ici si ajout d'un produit</t>
  </si>
  <si>
    <t>Cornus mas "Goldn Glory'</t>
  </si>
  <si>
    <t>Fraisier Magnus</t>
  </si>
  <si>
    <t>Fraisier Charlotte</t>
  </si>
  <si>
    <t>Framboisier Ruby Fall (grosse framboise remont.)</t>
  </si>
  <si>
    <t>VITIS vinifera Chasselas rosé (pas dispo 2024)</t>
  </si>
  <si>
    <t>Vitis x Noah (pas dispo 2024)</t>
  </si>
  <si>
    <t>Les Jardins des Salettes - Nos produits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</si>
</sst>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</numFmts>
  <fonts count="77">
    <font>
      <sz val="11"/>
      <color rgb="FF000000"/>
      <name val="Calibri"/>
      <family val="2"/>
      <charset val="1"/>
    </font>
    <font>
      <sz val="11"/>
      <color rgb="FFC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22"/>
      <color rgb="FF4F6228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color rgb="FF262626"/>
      <name val="Cambria"/>
      <family val="1"/>
      <charset val="1"/>
    </font>
    <font>
      <sz val="9"/>
      <name val="Calibri"/>
      <family val="2"/>
      <charset val="1"/>
    </font>
    <font>
      <i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sz val="16"/>
      <color rgb="FF00B050"/>
      <name val="Cambria"/>
      <family val="1"/>
      <charset val="1"/>
    </font>
    <font>
      <b/>
      <sz val="11"/>
      <name val="Calibri"/>
      <family val="2"/>
      <charset val="1"/>
    </font>
    <font>
      <sz val="11"/>
      <color rgb="FF262626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9"/>
      <color rgb="FF0070C0"/>
      <name val="Calibri"/>
      <family val="2"/>
      <charset val="1"/>
    </font>
    <font>
      <b/>
      <u/>
      <sz val="8"/>
      <color rgb="FF0070C0"/>
      <name val="Calibri"/>
      <family val="2"/>
      <charset val="1"/>
    </font>
    <font>
      <sz val="22"/>
      <color rgb="FFFFFFFF"/>
      <name val="Cambria"/>
      <family val="1"/>
      <charset val="1"/>
    </font>
    <font>
      <sz val="11"/>
      <color rgb="FFC0504D"/>
      <name val="Cambria"/>
      <family val="1"/>
      <charset val="1"/>
    </font>
    <font>
      <sz val="12"/>
      <color rgb="FFFFFFFF"/>
      <name val="Cambria"/>
      <family val="1"/>
      <charset val="1"/>
    </font>
    <font>
      <sz val="11"/>
      <color rgb="FF1F497D"/>
      <name val="Calibri"/>
      <family val="2"/>
      <charset val="1"/>
    </font>
    <font>
      <sz val="11"/>
      <color rgb="FF1F497D"/>
      <name val="Cambria"/>
      <family val="1"/>
      <charset val="1"/>
    </font>
    <font>
      <u/>
      <sz val="11"/>
      <color rgb="FF0000FF"/>
      <name val="Cambria"/>
      <family val="1"/>
      <charset val="1"/>
    </font>
    <font>
      <sz val="11"/>
      <color rgb="FF4F6228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FFFFFF"/>
      <name val="Calibri"/>
      <family val="2"/>
      <charset val="1"/>
    </font>
    <font>
      <sz val="11"/>
      <color rgb="FF595959"/>
      <name val="Calibri"/>
      <family val="2"/>
      <charset val="1"/>
    </font>
    <font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color rgb="FF262626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theme="1" tint="0.499984740745262"/>
      <name val="Calibri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2F2F2"/>
      <name val="Calibri"/>
      <family val="2"/>
    </font>
    <font>
      <b/>
      <i/>
      <u/>
      <sz val="9"/>
      <color rgb="FF0070C0"/>
      <name val="Calibri"/>
      <family val="2"/>
    </font>
    <font>
      <i/>
      <sz val="11"/>
      <color rgb="FF262626"/>
      <name val="Calibri"/>
      <family val="2"/>
    </font>
    <font>
      <i/>
      <sz val="11"/>
      <color rgb="FF1F497D"/>
      <name val="Calibri"/>
      <family val="2"/>
    </font>
    <font>
      <i/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2"/>
      <color rgb="FF262626"/>
      <name val="Calibri"/>
      <family val="2"/>
    </font>
    <font>
      <i/>
      <sz val="12"/>
      <color rgb="FFFFFFFF"/>
      <name val="Calibri"/>
      <family val="2"/>
    </font>
    <font>
      <sz val="11"/>
      <color theme="0"/>
      <name val="Calibri"/>
      <family val="2"/>
      <charset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i/>
      <sz val="11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F2F2F2"/>
      <name val="Calibri"/>
      <family val="2"/>
    </font>
    <font>
      <sz val="8"/>
      <color rgb="FF000000"/>
      <name val="Calibri"/>
      <family val="2"/>
      <charset val="1"/>
    </font>
    <font>
      <sz val="14"/>
      <name val="Calibri Light"/>
      <family val="2"/>
    </font>
    <font>
      <b/>
      <sz val="14"/>
      <color rgb="FF006737"/>
      <name val="Calibri Light"/>
      <family val="2"/>
    </font>
    <font>
      <sz val="14"/>
      <color rgb="FF000000"/>
      <name val="Calibri Light"/>
      <family val="2"/>
    </font>
    <font>
      <b/>
      <u/>
      <sz val="14"/>
      <color rgb="FFFFFFFF"/>
      <name val="Calibri Light"/>
      <family val="2"/>
    </font>
    <font>
      <sz val="14"/>
      <color rgb="FFFFFFFF"/>
      <name val="Calibri Light"/>
      <family val="2"/>
    </font>
    <font>
      <i/>
      <sz val="9"/>
      <color theme="1" tint="0.499984740745262"/>
      <name val="Calibri"/>
      <family val="2"/>
      <charset val="1"/>
    </font>
    <font>
      <b/>
      <i/>
      <sz val="9"/>
      <color theme="1" tint="0.499984740745262"/>
      <name val="Calibri"/>
      <family val="2"/>
    </font>
    <font>
      <b/>
      <i/>
      <sz val="9"/>
      <color theme="1" tint="0.499984740745262"/>
      <name val="Calibri Light"/>
      <family val="2"/>
    </font>
    <font>
      <i/>
      <sz val="9"/>
      <color theme="1" tint="0.499984740745262"/>
      <name val="Calibri"/>
      <family val="2"/>
    </font>
    <font>
      <i/>
      <sz val="9"/>
      <color theme="1" tint="0.499984740745262"/>
      <name val="Calibri Light"/>
      <family val="2"/>
    </font>
    <font>
      <sz val="11"/>
      <color theme="0" tint="-4.9989318521683403E-2"/>
      <name val="Calibri"/>
      <family val="2"/>
    </font>
    <font>
      <sz val="10"/>
      <color rgb="FF262626"/>
      <name val="Cambria"/>
      <family val="1"/>
      <charset val="1"/>
    </font>
    <font>
      <b/>
      <i/>
      <sz val="12"/>
      <color theme="5"/>
      <name val="Calibri Light"/>
      <family val="2"/>
    </font>
    <font>
      <i/>
      <sz val="12"/>
      <color theme="5"/>
      <name val="Calibri Light"/>
      <family val="2"/>
    </font>
    <font>
      <sz val="20"/>
      <color rgb="FFFFFFFF"/>
      <name val="Cambria"/>
      <family val="1"/>
      <charset val="1"/>
    </font>
    <font>
      <b/>
      <sz val="10"/>
      <color theme="0" tint="-4.9989318521683403E-2"/>
      <name val="Calibri Light"/>
      <family val="2"/>
    </font>
    <font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Wingdings 3"/>
      <family val="1"/>
      <charset val="2"/>
    </font>
    <font>
      <i/>
      <sz val="8.8000000000000007"/>
      <color rgb="FFFF0000"/>
      <name val="Calibri"/>
      <family val="2"/>
    </font>
    <font>
      <i/>
      <sz val="11"/>
      <color rgb="FFFF0000"/>
      <name val="Calibri"/>
      <family val="1"/>
      <charset val="2"/>
    </font>
    <font>
      <sz val="8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7DEE8"/>
        <bgColor rgb="FF99CCFF"/>
      </patternFill>
    </fill>
    <fill>
      <patternFill patternType="solid">
        <fgColor rgb="FF9BBB59"/>
        <bgColor rgb="FF969696"/>
      </patternFill>
    </fill>
    <fill>
      <patternFill patternType="solid">
        <fgColor rgb="FF006737"/>
        <bgColor rgb="FF008080"/>
      </patternFill>
    </fill>
    <fill>
      <patternFill patternType="solid">
        <fgColor rgb="FF376092"/>
        <bgColor rgb="FF1F497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F00"/>
        <bgColor rgb="FF99CCFF"/>
      </patternFill>
    </fill>
    <fill>
      <patternFill patternType="solid">
        <fgColor theme="2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969696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99CCFF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165" fontId="27" fillId="0" borderId="0" applyBorder="0" applyProtection="0"/>
    <xf numFmtId="0" fontId="12" fillId="0" borderId="0" applyBorder="0" applyProtection="0"/>
  </cellStyleXfs>
  <cellXfs count="232">
    <xf numFmtId="0" fontId="0" fillId="0" borderId="0" xfId="0"/>
    <xf numFmtId="0" fontId="13" fillId="2" borderId="0" xfId="2" applyFont="1" applyFill="1" applyBorder="1" applyAlignment="1" applyProtection="1">
      <alignment vertical="center" wrapText="1"/>
    </xf>
    <xf numFmtId="165" fontId="20" fillId="2" borderId="0" xfId="2" applyNumberFormat="1" applyFont="1" applyFill="1" applyBorder="1" applyAlignment="1" applyProtection="1">
      <alignment horizontal="left" indent="4"/>
    </xf>
    <xf numFmtId="0" fontId="32" fillId="0" borderId="0" xfId="0" applyFont="1"/>
    <xf numFmtId="0" fontId="11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/>
    <xf numFmtId="0" fontId="5" fillId="4" borderId="0" xfId="0" applyFont="1" applyFill="1"/>
    <xf numFmtId="165" fontId="5" fillId="2" borderId="0" xfId="0" applyNumberFormat="1" applyFont="1" applyFill="1" applyAlignment="1">
      <alignment horizontal="left" indent="4"/>
    </xf>
    <xf numFmtId="0" fontId="17" fillId="4" borderId="0" xfId="0" applyFont="1" applyFill="1" applyAlignment="1">
      <alignment horizontal="left" vertical="top" indent="1"/>
    </xf>
    <xf numFmtId="0" fontId="17" fillId="4" borderId="0" xfId="0" applyFont="1" applyFill="1" applyAlignment="1">
      <alignment horizontal="left" indent="1"/>
    </xf>
    <xf numFmtId="0" fontId="18" fillId="2" borderId="0" xfId="0" applyFont="1" applyFill="1"/>
    <xf numFmtId="165" fontId="5" fillId="2" borderId="0" xfId="0" applyNumberFormat="1" applyFont="1" applyFill="1" applyAlignment="1">
      <alignment horizontal="left" wrapText="1" indent="4"/>
    </xf>
    <xf numFmtId="0" fontId="21" fillId="2" borderId="0" xfId="0" applyFont="1" applyFill="1" applyAlignment="1">
      <alignment horizontal="left" vertical="center"/>
    </xf>
    <xf numFmtId="0" fontId="19" fillId="4" borderId="0" xfId="0" applyFont="1" applyFill="1"/>
    <xf numFmtId="14" fontId="21" fillId="2" borderId="0" xfId="0" applyNumberFormat="1" applyFont="1" applyFill="1" applyAlignment="1">
      <alignment horizontal="center" vertical="center"/>
    </xf>
    <xf numFmtId="165" fontId="31" fillId="2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left"/>
    </xf>
    <xf numFmtId="165" fontId="16" fillId="2" borderId="3" xfId="0" applyNumberFormat="1" applyFont="1" applyFill="1" applyBorder="1" applyAlignment="1">
      <alignment horizontal="left"/>
    </xf>
    <xf numFmtId="0" fontId="22" fillId="2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165" fontId="16" fillId="2" borderId="4" xfId="0" applyNumberFormat="1" applyFont="1" applyFill="1" applyBorder="1" applyAlignment="1">
      <alignment horizontal="left"/>
    </xf>
    <xf numFmtId="165" fontId="16" fillId="2" borderId="0" xfId="0" applyNumberFormat="1" applyFont="1" applyFill="1" applyAlignment="1">
      <alignment horizontal="left"/>
    </xf>
    <xf numFmtId="0" fontId="23" fillId="4" borderId="0" xfId="0" applyFont="1" applyFill="1" applyAlignment="1">
      <alignment horizontal="left"/>
    </xf>
    <xf numFmtId="0" fontId="18" fillId="4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0" fontId="30" fillId="0" borderId="0" xfId="0" applyFont="1"/>
    <xf numFmtId="0" fontId="26" fillId="6" borderId="2" xfId="0" applyFont="1" applyFill="1" applyBorder="1" applyAlignment="1">
      <alignment horizontal="left" vertical="center" indent="1"/>
    </xf>
    <xf numFmtId="165" fontId="26" fillId="5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indent="1"/>
    </xf>
    <xf numFmtId="165" fontId="8" fillId="4" borderId="1" xfId="0" applyNumberFormat="1" applyFont="1" applyFill="1" applyBorder="1" applyAlignment="1">
      <alignment horizontal="center" vertical="center"/>
    </xf>
    <xf numFmtId="0" fontId="14" fillId="10" borderId="0" xfId="2" applyFont="1" applyFill="1" applyBorder="1" applyProtection="1"/>
    <xf numFmtId="0" fontId="11" fillId="10" borderId="0" xfId="0" applyFont="1" applyFill="1" applyAlignment="1">
      <alignment vertical="center"/>
    </xf>
    <xf numFmtId="0" fontId="0" fillId="11" borderId="0" xfId="0" applyFill="1"/>
    <xf numFmtId="0" fontId="11" fillId="10" borderId="0" xfId="0" applyFont="1" applyFill="1" applyAlignment="1">
      <alignment horizontal="center" vertical="center"/>
    </xf>
    <xf numFmtId="0" fontId="11" fillId="10" borderId="0" xfId="0" applyFont="1" applyFill="1"/>
    <xf numFmtId="0" fontId="18" fillId="10" borderId="0" xfId="0" applyFont="1" applyFill="1"/>
    <xf numFmtId="0" fontId="11" fillId="10" borderId="0" xfId="0" applyFont="1" applyFill="1" applyAlignment="1">
      <alignment vertical="center" wrapText="1"/>
    </xf>
    <xf numFmtId="0" fontId="29" fillId="10" borderId="0" xfId="0" applyFont="1" applyFill="1" applyAlignment="1">
      <alignment vertical="center"/>
    </xf>
    <xf numFmtId="0" fontId="30" fillId="11" borderId="0" xfId="0" applyFont="1" applyFill="1"/>
    <xf numFmtId="0" fontId="35" fillId="10" borderId="0" xfId="2" applyFont="1" applyFill="1" applyBorder="1" applyAlignment="1" applyProtection="1">
      <alignment horizontal="center" vertical="center" wrapText="1"/>
    </xf>
    <xf numFmtId="0" fontId="36" fillId="10" borderId="0" xfId="0" applyFont="1" applyFill="1" applyAlignment="1">
      <alignment horizontal="center" vertical="center"/>
    </xf>
    <xf numFmtId="0" fontId="36" fillId="10" borderId="0" xfId="0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0" fontId="38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center" vertical="center"/>
    </xf>
    <xf numFmtId="0" fontId="42" fillId="10" borderId="0" xfId="0" applyFont="1" applyFill="1" applyAlignment="1">
      <alignment horizontal="center" vertical="center"/>
    </xf>
    <xf numFmtId="0" fontId="39" fillId="12" borderId="8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165" fontId="25" fillId="0" borderId="5" xfId="1" applyFont="1" applyBorder="1" applyAlignment="1" applyProtection="1">
      <alignment horizontal="center" vertical="center"/>
    </xf>
    <xf numFmtId="165" fontId="25" fillId="0" borderId="5" xfId="0" applyNumberFormat="1" applyFont="1" applyBorder="1" applyAlignment="1">
      <alignment horizontal="center" vertical="center"/>
    </xf>
    <xf numFmtId="0" fontId="40" fillId="10" borderId="5" xfId="0" applyFont="1" applyFill="1" applyBorder="1" applyAlignment="1">
      <alignment horizontal="center" vertical="center"/>
    </xf>
    <xf numFmtId="0" fontId="43" fillId="6" borderId="7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left" vertical="center" wrapText="1" indent="1"/>
    </xf>
    <xf numFmtId="0" fontId="45" fillId="0" borderId="0" xfId="0" applyFont="1"/>
    <xf numFmtId="1" fontId="1" fillId="2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>
      <alignment vertical="top"/>
    </xf>
    <xf numFmtId="165" fontId="0" fillId="2" borderId="0" xfId="1" applyFont="1" applyFill="1" applyBorder="1" applyAlignment="1" applyProtection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" fontId="1" fillId="2" borderId="0" xfId="0" applyNumberFormat="1" applyFont="1" applyFill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165" fontId="0" fillId="2" borderId="0" xfId="1" applyFont="1" applyFill="1" applyBorder="1" applyAlignment="1" applyProtection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" fontId="6" fillId="2" borderId="0" xfId="1" applyNumberFormat="1" applyFont="1" applyFill="1" applyBorder="1" applyAlignment="1" applyProtection="1">
      <alignment horizontal="left" vertical="top" wrapText="1"/>
      <protection locked="0"/>
    </xf>
    <xf numFmtId="165" fontId="6" fillId="2" borderId="0" xfId="1" applyFont="1" applyFill="1" applyBorder="1" applyAlignment="1" applyProtection="1">
      <alignment horizontal="left" vertical="top" wrapText="1"/>
    </xf>
    <xf numFmtId="165" fontId="7" fillId="2" borderId="0" xfId="1" applyFont="1" applyFill="1" applyBorder="1" applyAlignment="1" applyProtection="1">
      <alignment horizontal="left" vertical="top" wrapText="1"/>
    </xf>
    <xf numFmtId="1" fontId="33" fillId="0" borderId="0" xfId="1" applyNumberFormat="1" applyFont="1" applyBorder="1" applyAlignment="1" applyProtection="1">
      <alignment horizontal="center" vertical="top"/>
      <protection locked="0"/>
    </xf>
    <xf numFmtId="0" fontId="45" fillId="0" borderId="0" xfId="0" applyFont="1" applyAlignment="1">
      <alignment vertical="top" shrinkToFit="1"/>
    </xf>
    <xf numFmtId="0" fontId="45" fillId="0" borderId="0" xfId="0" applyFont="1" applyAlignment="1">
      <alignment vertical="top"/>
    </xf>
    <xf numFmtId="165" fontId="45" fillId="0" borderId="0" xfId="1" applyFont="1" applyBorder="1" applyAlignment="1" applyProtection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0" xfId="0" applyFont="1" applyAlignment="1">
      <alignment horizontal="center" vertical="top"/>
    </xf>
    <xf numFmtId="1" fontId="50" fillId="0" borderId="0" xfId="0" applyNumberFormat="1" applyFont="1" applyAlignment="1" applyProtection="1">
      <alignment horizontal="center" vertical="top"/>
      <protection locked="0"/>
    </xf>
    <xf numFmtId="165" fontId="0" fillId="13" borderId="0" xfId="1" applyFont="1" applyFill="1" applyBorder="1" applyAlignment="1" applyProtection="1">
      <alignment vertical="top"/>
    </xf>
    <xf numFmtId="165" fontId="0" fillId="13" borderId="0" xfId="1" applyFont="1" applyFill="1" applyBorder="1" applyAlignment="1" applyProtection="1">
      <alignment horizontal="left" vertical="top"/>
    </xf>
    <xf numFmtId="165" fontId="45" fillId="14" borderId="0" xfId="1" applyFont="1" applyFill="1" applyBorder="1" applyAlignment="1" applyProtection="1">
      <alignment vertical="top"/>
    </xf>
    <xf numFmtId="165" fontId="6" fillId="13" borderId="0" xfId="1" applyFont="1" applyFill="1" applyBorder="1" applyAlignment="1" applyProtection="1">
      <alignment horizontal="left" vertical="top"/>
    </xf>
    <xf numFmtId="165" fontId="6" fillId="13" borderId="0" xfId="1" applyFont="1" applyFill="1" applyBorder="1" applyAlignment="1" applyProtection="1">
      <alignment horizontal="left" vertical="top" wrapText="1"/>
    </xf>
    <xf numFmtId="0" fontId="39" fillId="2" borderId="0" xfId="0" applyFont="1" applyFill="1"/>
    <xf numFmtId="1" fontId="47" fillId="9" borderId="9" xfId="1" applyNumberFormat="1" applyFont="1" applyFill="1" applyBorder="1" applyAlignment="1" applyProtection="1">
      <alignment horizontal="center" textRotation="45"/>
      <protection locked="0"/>
    </xf>
    <xf numFmtId="0" fontId="32" fillId="0" borderId="9" xfId="0" applyFont="1" applyBorder="1" applyAlignment="1">
      <alignment textRotation="45" wrapText="1"/>
    </xf>
    <xf numFmtId="165" fontId="32" fillId="0" borderId="9" xfId="1" applyFont="1" applyBorder="1" applyAlignment="1" applyProtection="1">
      <alignment textRotation="45" wrapText="1"/>
    </xf>
    <xf numFmtId="165" fontId="32" fillId="14" borderId="9" xfId="1" applyFont="1" applyFill="1" applyBorder="1" applyAlignment="1" applyProtection="1">
      <alignment textRotation="45" wrapText="1"/>
    </xf>
    <xf numFmtId="165" fontId="48" fillId="3" borderId="9" xfId="1" applyFont="1" applyFill="1" applyBorder="1" applyAlignment="1" applyProtection="1">
      <alignment horizontal="center" textRotation="45"/>
    </xf>
    <xf numFmtId="1" fontId="54" fillId="2" borderId="10" xfId="0" applyNumberFormat="1" applyFont="1" applyFill="1" applyBorder="1" applyAlignment="1" applyProtection="1">
      <alignment wrapText="1"/>
      <protection locked="0"/>
    </xf>
    <xf numFmtId="0" fontId="54" fillId="2" borderId="10" xfId="0" applyFont="1" applyFill="1" applyBorder="1" applyAlignment="1">
      <alignment shrinkToFit="1"/>
    </xf>
    <xf numFmtId="0" fontId="54" fillId="2" borderId="10" xfId="0" applyFont="1" applyFill="1" applyBorder="1" applyAlignment="1">
      <alignment wrapText="1"/>
    </xf>
    <xf numFmtId="1" fontId="33" fillId="9" borderId="10" xfId="1" applyNumberFormat="1" applyFont="1" applyFill="1" applyBorder="1" applyAlignment="1" applyProtection="1">
      <alignment horizontal="center"/>
      <protection locked="0"/>
    </xf>
    <xf numFmtId="0" fontId="45" fillId="2" borderId="10" xfId="0" applyFont="1" applyFill="1" applyBorder="1" applyAlignment="1">
      <alignment shrinkToFit="1"/>
    </xf>
    <xf numFmtId="0" fontId="45" fillId="2" borderId="10" xfId="0" applyFont="1" applyFill="1" applyBorder="1"/>
    <xf numFmtId="165" fontId="45" fillId="0" borderId="10" xfId="1" applyFont="1" applyBorder="1" applyProtection="1"/>
    <xf numFmtId="165" fontId="45" fillId="14" borderId="10" xfId="1" applyFont="1" applyFill="1" applyBorder="1" applyProtection="1"/>
    <xf numFmtId="0" fontId="45" fillId="13" borderId="10" xfId="0" applyFont="1" applyFill="1" applyBorder="1"/>
    <xf numFmtId="0" fontId="45" fillId="0" borderId="10" xfId="0" applyFont="1" applyBorder="1" applyAlignment="1">
      <alignment shrinkToFit="1"/>
    </xf>
    <xf numFmtId="0" fontId="45" fillId="0" borderId="10" xfId="0" applyFont="1" applyBorder="1"/>
    <xf numFmtId="0" fontId="51" fillId="5" borderId="10" xfId="0" applyFont="1" applyFill="1" applyBorder="1" applyAlignment="1">
      <alignment shrinkToFit="1"/>
    </xf>
    <xf numFmtId="0" fontId="34" fillId="5" borderId="10" xfId="0" applyFont="1" applyFill="1" applyBorder="1"/>
    <xf numFmtId="165" fontId="34" fillId="5" borderId="10" xfId="1" applyFont="1" applyFill="1" applyBorder="1" applyProtection="1"/>
    <xf numFmtId="1" fontId="53" fillId="0" borderId="10" xfId="1" applyNumberFormat="1" applyFont="1" applyBorder="1" applyAlignment="1" applyProtection="1">
      <alignment horizontal="center"/>
      <protection locked="0"/>
    </xf>
    <xf numFmtId="165" fontId="45" fillId="7" borderId="10" xfId="1" applyFont="1" applyFill="1" applyBorder="1" applyProtection="1"/>
    <xf numFmtId="0" fontId="45" fillId="8" borderId="10" xfId="0" applyFont="1" applyFill="1" applyBorder="1"/>
    <xf numFmtId="0" fontId="47" fillId="2" borderId="10" xfId="0" applyFont="1" applyFill="1" applyBorder="1" applyAlignment="1">
      <alignment shrinkToFit="1"/>
    </xf>
    <xf numFmtId="0" fontId="45" fillId="8" borderId="10" xfId="0" applyFont="1" applyFill="1" applyBorder="1" applyAlignment="1">
      <alignment shrinkToFit="1"/>
    </xf>
    <xf numFmtId="1" fontId="58" fillId="0" borderId="0" xfId="1" applyNumberFormat="1" applyFont="1" applyBorder="1" applyAlignment="1" applyProtection="1">
      <alignment horizontal="center" vertical="top" wrapText="1"/>
      <protection locked="0"/>
    </xf>
    <xf numFmtId="1" fontId="58" fillId="0" borderId="0" xfId="0" applyNumberFormat="1" applyFont="1" applyAlignment="1" applyProtection="1">
      <alignment horizontal="center" vertical="top"/>
      <protection locked="0"/>
    </xf>
    <xf numFmtId="1" fontId="59" fillId="0" borderId="9" xfId="1" applyNumberFormat="1" applyFont="1" applyBorder="1" applyAlignment="1" applyProtection="1">
      <alignment horizontal="center" textRotation="45"/>
      <protection locked="0"/>
    </xf>
    <xf numFmtId="1" fontId="60" fillId="0" borderId="10" xfId="0" applyNumberFormat="1" applyFont="1" applyBorder="1" applyAlignment="1" applyProtection="1">
      <alignment horizontal="center" wrapText="1"/>
      <protection locked="0"/>
    </xf>
    <xf numFmtId="1" fontId="61" fillId="0" borderId="10" xfId="1" applyNumberFormat="1" applyFont="1" applyBorder="1" applyAlignment="1" applyProtection="1">
      <alignment horizontal="center"/>
      <protection locked="0"/>
    </xf>
    <xf numFmtId="1" fontId="62" fillId="0" borderId="10" xfId="1" applyNumberFormat="1" applyFont="1" applyBorder="1" applyAlignment="1" applyProtection="1">
      <alignment horizontal="center"/>
      <protection locked="0"/>
    </xf>
    <xf numFmtId="1" fontId="61" fillId="0" borderId="0" xfId="1" applyNumberFormat="1" applyFont="1" applyBorder="1" applyAlignment="1" applyProtection="1">
      <alignment horizontal="center" vertical="top"/>
      <protection locked="0"/>
    </xf>
    <xf numFmtId="1" fontId="61" fillId="0" borderId="0" xfId="0" applyNumberFormat="1" applyFont="1" applyAlignment="1" applyProtection="1">
      <alignment horizontal="center" vertical="top"/>
      <protection locked="0"/>
    </xf>
    <xf numFmtId="165" fontId="63" fillId="15" borderId="10" xfId="1" applyFont="1" applyFill="1" applyBorder="1" applyProtection="1"/>
    <xf numFmtId="165" fontId="63" fillId="15" borderId="0" xfId="1" applyFont="1" applyFill="1" applyBorder="1" applyAlignment="1" applyProtection="1">
      <alignment vertical="top"/>
    </xf>
    <xf numFmtId="0" fontId="3" fillId="2" borderId="0" xfId="0" applyFont="1" applyFill="1" applyAlignment="1">
      <alignment horizontal="left" vertical="top" indent="9"/>
    </xf>
    <xf numFmtId="165" fontId="5" fillId="2" borderId="0" xfId="0" applyNumberFormat="1" applyFont="1" applyFill="1" applyAlignment="1">
      <alignment horizontal="left" vertical="top" indent="9"/>
    </xf>
    <xf numFmtId="0" fontId="0" fillId="0" borderId="0" xfId="0" pivotButton="1"/>
    <xf numFmtId="0" fontId="35" fillId="0" borderId="0" xfId="2" applyFont="1" applyBorder="1" applyAlignment="1" applyProtection="1">
      <alignment horizontal="center" vertical="center" wrapText="1"/>
    </xf>
    <xf numFmtId="0" fontId="14" fillId="0" borderId="0" xfId="2" applyFont="1" applyBorder="1" applyProtection="1"/>
    <xf numFmtId="0" fontId="11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1" fillId="0" borderId="0" xfId="0" applyFont="1"/>
    <xf numFmtId="0" fontId="37" fillId="0" borderId="0" xfId="0" applyFont="1" applyAlignment="1">
      <alignment horizontal="center"/>
    </xf>
    <xf numFmtId="0" fontId="18" fillId="0" borderId="0" xfId="0" applyFont="1"/>
    <xf numFmtId="165" fontId="64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pivotButton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5" fontId="64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indent="1"/>
    </xf>
    <xf numFmtId="165" fontId="27" fillId="0" borderId="0" xfId="1" applyProtection="1"/>
    <xf numFmtId="165" fontId="27" fillId="0" borderId="0" xfId="1" applyBorder="1" applyProtection="1"/>
    <xf numFmtId="165" fontId="27" fillId="0" borderId="0" xfId="1"/>
    <xf numFmtId="165" fontId="50" fillId="0" borderId="10" xfId="1" applyFont="1" applyBorder="1" applyAlignment="1" applyProtection="1">
      <alignment horizontal="center"/>
    </xf>
    <xf numFmtId="0" fontId="68" fillId="16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1" fillId="5" borderId="10" xfId="0" applyFont="1" applyFill="1" applyBorder="1" applyAlignment="1" applyProtection="1">
      <alignment shrinkToFit="1"/>
      <protection locked="0"/>
    </xf>
    <xf numFmtId="44" fontId="45" fillId="0" borderId="10" xfId="1" applyNumberFormat="1" applyFont="1" applyBorder="1" applyProtection="1"/>
    <xf numFmtId="0" fontId="46" fillId="0" borderId="10" xfId="0" applyFont="1" applyBorder="1" applyAlignment="1">
      <alignment shrinkToFit="1"/>
    </xf>
    <xf numFmtId="0" fontId="44" fillId="0" borderId="10" xfId="0" applyFont="1" applyBorder="1"/>
    <xf numFmtId="0" fontId="33" fillId="0" borderId="10" xfId="0" applyFont="1" applyBorder="1"/>
    <xf numFmtId="0" fontId="33" fillId="7" borderId="10" xfId="0" applyFont="1" applyFill="1" applyBorder="1" applyAlignment="1">
      <alignment shrinkToFit="1"/>
    </xf>
    <xf numFmtId="1" fontId="33" fillId="0" borderId="0" xfId="1" applyNumberFormat="1" applyFont="1" applyBorder="1" applyAlignment="1" applyProtection="1">
      <alignment horizontal="center"/>
    </xf>
    <xf numFmtId="0" fontId="45" fillId="7" borderId="10" xfId="0" applyFont="1" applyFill="1" applyBorder="1" applyAlignment="1">
      <alignment shrinkToFit="1"/>
    </xf>
    <xf numFmtId="0" fontId="45" fillId="7" borderId="10" xfId="0" applyFont="1" applyFill="1" applyBorder="1"/>
    <xf numFmtId="1" fontId="25" fillId="0" borderId="0" xfId="1" applyNumberFormat="1" applyFont="1" applyBorder="1" applyAlignment="1" applyProtection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left" vertical="top"/>
    </xf>
    <xf numFmtId="1" fontId="6" fillId="0" borderId="0" xfId="1" applyNumberFormat="1" applyFont="1" applyBorder="1" applyAlignment="1" applyProtection="1">
      <alignment horizontal="left" vertical="top" wrapText="1"/>
    </xf>
    <xf numFmtId="1" fontId="10" fillId="0" borderId="0" xfId="1" applyNumberFormat="1" applyFont="1" applyBorder="1" applyAlignment="1" applyProtection="1">
      <alignment horizontal="center" textRotation="45"/>
    </xf>
    <xf numFmtId="1" fontId="54" fillId="0" borderId="0" xfId="0" applyNumberFormat="1" applyFont="1" applyAlignment="1">
      <alignment wrapText="1"/>
    </xf>
    <xf numFmtId="1" fontId="25" fillId="0" borderId="0" xfId="1" applyNumberFormat="1" applyFont="1" applyBorder="1" applyAlignment="1" applyProtection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53" fillId="0" borderId="0" xfId="1" applyNumberFormat="1" applyFont="1" applyBorder="1" applyAlignment="1" applyProtection="1">
      <alignment horizontal="center"/>
    </xf>
    <xf numFmtId="165" fontId="45" fillId="17" borderId="10" xfId="1" applyFont="1" applyFill="1" applyBorder="1" applyProtection="1"/>
    <xf numFmtId="165" fontId="32" fillId="17" borderId="9" xfId="1" applyFont="1" applyFill="1" applyBorder="1" applyAlignment="1" applyProtection="1">
      <alignment textRotation="45" wrapText="1"/>
    </xf>
    <xf numFmtId="0" fontId="49" fillId="2" borderId="14" xfId="0" applyFont="1" applyFill="1" applyBorder="1" applyAlignment="1">
      <alignment textRotation="45"/>
    </xf>
    <xf numFmtId="0" fontId="0" fillId="0" borderId="0" xfId="0" applyAlignment="1">
      <alignment horizontal="left" vertical="top"/>
    </xf>
    <xf numFmtId="165" fontId="6" fillId="0" borderId="0" xfId="1" applyFont="1" applyBorder="1" applyAlignment="1" applyProtection="1">
      <alignment horizontal="left" vertical="top" wrapText="1"/>
    </xf>
    <xf numFmtId="0" fontId="4" fillId="0" borderId="0" xfId="0" applyFont="1" applyAlignment="1">
      <alignment textRotation="45"/>
    </xf>
    <xf numFmtId="0" fontId="55" fillId="0" borderId="0" xfId="0" applyFont="1"/>
    <xf numFmtId="0" fontId="56" fillId="0" borderId="0" xfId="0" applyFont="1" applyAlignment="1">
      <alignment horizontal="left"/>
    </xf>
    <xf numFmtId="164" fontId="52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164" fontId="55" fillId="0" borderId="0" xfId="0" applyNumberFormat="1" applyFont="1" applyAlignment="1">
      <alignment horizontal="left"/>
    </xf>
    <xf numFmtId="0" fontId="9" fillId="0" borderId="0" xfId="0" applyFont="1"/>
    <xf numFmtId="0" fontId="25" fillId="0" borderId="0" xfId="0" applyFont="1"/>
    <xf numFmtId="0" fontId="69" fillId="0" borderId="10" xfId="0" applyFont="1" applyBorder="1" applyAlignment="1">
      <alignment shrinkToFit="1"/>
    </xf>
    <xf numFmtId="0" fontId="69" fillId="0" borderId="10" xfId="0" applyFont="1" applyBorder="1"/>
    <xf numFmtId="165" fontId="69" fillId="0" borderId="10" xfId="1" applyFont="1" applyBorder="1" applyProtection="1"/>
    <xf numFmtId="0" fontId="69" fillId="2" borderId="10" xfId="0" applyFont="1" applyFill="1" applyBorder="1"/>
    <xf numFmtId="165" fontId="69" fillId="15" borderId="10" xfId="1" applyFont="1" applyFill="1" applyBorder="1" applyProtection="1"/>
    <xf numFmtId="165" fontId="69" fillId="14" borderId="10" xfId="1" applyFont="1" applyFill="1" applyBorder="1" applyProtection="1"/>
    <xf numFmtId="0" fontId="69" fillId="2" borderId="10" xfId="0" applyFont="1" applyFill="1" applyBorder="1" applyAlignment="1">
      <alignment shrinkToFit="1"/>
    </xf>
    <xf numFmtId="0" fontId="69" fillId="7" borderId="10" xfId="0" applyFont="1" applyFill="1" applyBorder="1" applyAlignment="1">
      <alignment shrinkToFit="1"/>
    </xf>
    <xf numFmtId="0" fontId="69" fillId="7" borderId="10" xfId="0" applyFont="1" applyFill="1" applyBorder="1"/>
    <xf numFmtId="1" fontId="69" fillId="9" borderId="10" xfId="1" applyNumberFormat="1" applyFont="1" applyFill="1" applyBorder="1" applyAlignment="1" applyProtection="1">
      <alignment horizontal="center"/>
      <protection locked="0"/>
    </xf>
    <xf numFmtId="165" fontId="27" fillId="0" borderId="10" xfId="1" applyBorder="1" applyProtection="1"/>
    <xf numFmtId="165" fontId="69" fillId="17" borderId="10" xfId="1" applyFont="1" applyFill="1" applyBorder="1" applyProtection="1"/>
    <xf numFmtId="0" fontId="33" fillId="2" borderId="10" xfId="0" applyFont="1" applyFill="1" applyBorder="1" applyAlignment="1">
      <alignment shrinkToFit="1"/>
    </xf>
    <xf numFmtId="0" fontId="33" fillId="2" borderId="10" xfId="0" applyFont="1" applyFill="1" applyBorder="1"/>
    <xf numFmtId="165" fontId="33" fillId="0" borderId="10" xfId="1" applyFont="1" applyBorder="1" applyProtection="1"/>
    <xf numFmtId="165" fontId="33" fillId="14" borderId="10" xfId="1" applyFont="1" applyFill="1" applyBorder="1" applyProtection="1"/>
    <xf numFmtId="0" fontId="33" fillId="0" borderId="10" xfId="0" applyFont="1" applyBorder="1" applyAlignment="1">
      <alignment shrinkToFit="1"/>
    </xf>
    <xf numFmtId="165" fontId="27" fillId="0" borderId="10" xfId="1" applyBorder="1"/>
    <xf numFmtId="44" fontId="33" fillId="0" borderId="10" xfId="1" applyNumberFormat="1" applyFont="1" applyBorder="1" applyProtection="1"/>
    <xf numFmtId="1" fontId="53" fillId="0" borderId="15" xfId="1" applyNumberFormat="1" applyFont="1" applyBorder="1" applyAlignment="1" applyProtection="1">
      <alignment horizontal="center"/>
      <protection locked="0"/>
    </xf>
    <xf numFmtId="0" fontId="54" fillId="2" borderId="15" xfId="0" applyFont="1" applyFill="1" applyBorder="1" applyAlignment="1">
      <alignment shrinkToFit="1"/>
    </xf>
    <xf numFmtId="0" fontId="54" fillId="2" borderId="15" xfId="0" applyFont="1" applyFill="1" applyBorder="1" applyAlignment="1">
      <alignment wrapText="1"/>
    </xf>
    <xf numFmtId="0" fontId="54" fillId="0" borderId="15" xfId="0" applyFont="1" applyBorder="1" applyAlignment="1">
      <alignment wrapText="1"/>
    </xf>
    <xf numFmtId="0" fontId="68" fillId="16" borderId="15" xfId="0" applyFont="1" applyFill="1" applyBorder="1" applyAlignment="1">
      <alignment wrapText="1"/>
    </xf>
    <xf numFmtId="165" fontId="45" fillId="14" borderId="15" xfId="1" applyFont="1" applyFill="1" applyBorder="1" applyProtection="1"/>
    <xf numFmtId="165" fontId="69" fillId="0" borderId="10" xfId="1" applyFont="1" applyBorder="1"/>
    <xf numFmtId="0" fontId="73" fillId="10" borderId="0" xfId="0" applyFont="1" applyFill="1" applyAlignment="1">
      <alignment horizontal="left" vertical="center"/>
    </xf>
    <xf numFmtId="1" fontId="33" fillId="18" borderId="10" xfId="1" applyNumberFormat="1" applyFont="1" applyFill="1" applyBorder="1" applyAlignment="1" applyProtection="1">
      <alignment horizontal="center"/>
      <protection locked="0"/>
    </xf>
    <xf numFmtId="1" fontId="33" fillId="7" borderId="0" xfId="1" applyNumberFormat="1" applyFont="1" applyFill="1" applyBorder="1" applyAlignment="1" applyProtection="1">
      <alignment horizontal="center"/>
    </xf>
    <xf numFmtId="1" fontId="33" fillId="7" borderId="10" xfId="1" applyNumberFormat="1" applyFont="1" applyFill="1" applyBorder="1" applyAlignment="1" applyProtection="1">
      <alignment horizontal="center"/>
      <protection locked="0"/>
    </xf>
    <xf numFmtId="0" fontId="33" fillId="7" borderId="0" xfId="0" applyFont="1" applyFill="1" applyAlignment="1">
      <alignment horizontal="center"/>
    </xf>
    <xf numFmtId="0" fontId="33" fillId="7" borderId="10" xfId="0" applyFont="1" applyFill="1" applyBorder="1"/>
    <xf numFmtId="165" fontId="33" fillId="7" borderId="10" xfId="1" applyFont="1" applyFill="1" applyBorder="1" applyProtection="1"/>
    <xf numFmtId="0" fontId="33" fillId="8" borderId="10" xfId="0" applyFont="1" applyFill="1" applyBorder="1"/>
    <xf numFmtId="165" fontId="33" fillId="7" borderId="10" xfId="1" applyFont="1" applyFill="1" applyBorder="1" applyAlignment="1" applyProtection="1">
      <alignment horizontal="center"/>
    </xf>
    <xf numFmtId="0" fontId="40" fillId="8" borderId="0" xfId="0" applyFont="1" applyFill="1"/>
    <xf numFmtId="164" fontId="74" fillId="7" borderId="0" xfId="0" applyNumberFormat="1" applyFont="1" applyFill="1" applyAlignment="1">
      <alignment horizontal="left"/>
    </xf>
    <xf numFmtId="0" fontId="33" fillId="7" borderId="0" xfId="0" applyFont="1" applyFill="1"/>
    <xf numFmtId="0" fontId="33" fillId="8" borderId="10" xfId="0" applyFont="1" applyFill="1" applyBorder="1" applyAlignment="1">
      <alignment shrinkToFit="1"/>
    </xf>
    <xf numFmtId="0" fontId="70" fillId="7" borderId="0" xfId="0" applyFont="1" applyFill="1"/>
    <xf numFmtId="0" fontId="75" fillId="7" borderId="10" xfId="0" applyFont="1" applyFill="1" applyBorder="1" applyAlignment="1">
      <alignment shrinkToFit="1"/>
    </xf>
    <xf numFmtId="0" fontId="69" fillId="8" borderId="10" xfId="0" applyFont="1" applyFill="1" applyBorder="1" applyAlignment="1">
      <alignment shrinkToFit="1"/>
    </xf>
    <xf numFmtId="0" fontId="76" fillId="0" borderId="10" xfId="0" applyFont="1" applyBorder="1" applyAlignment="1">
      <alignment shrinkToFit="1"/>
    </xf>
    <xf numFmtId="0" fontId="46" fillId="2" borderId="10" xfId="0" applyFont="1" applyFill="1" applyBorder="1" applyAlignment="1">
      <alignment shrinkToFit="1"/>
    </xf>
    <xf numFmtId="0" fontId="15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 vertical="center"/>
    </xf>
    <xf numFmtId="0" fontId="67" fillId="4" borderId="0" xfId="0" applyFont="1" applyFill="1" applyAlignment="1">
      <alignment horizontal="center"/>
    </xf>
    <xf numFmtId="0" fontId="65" fillId="2" borderId="11" xfId="0" applyFont="1" applyFill="1" applyBorder="1" applyAlignment="1">
      <alignment horizontal="left" vertical="center" wrapText="1"/>
    </xf>
    <xf numFmtId="0" fontId="65" fillId="2" borderId="12" xfId="0" applyFont="1" applyFill="1" applyBorder="1" applyAlignment="1">
      <alignment horizontal="left" vertical="center" wrapText="1"/>
    </xf>
    <xf numFmtId="0" fontId="65" fillId="2" borderId="13" xfId="0" applyFont="1" applyFill="1" applyBorder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18">
    <dxf>
      <alignment horizontal="left"/>
    </dxf>
    <dxf>
      <alignment horizontal="left"/>
    </dxf>
    <dxf>
      <alignment horizontal="left"/>
    </dxf>
    <dxf>
      <alignment horizontal="left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/>
      </font>
      <fill>
        <patternFill>
          <bgColor theme="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1" hidden="0"/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1" hidden="0"/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1" hidden="0"/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1" hidden="0"/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1" hidden="0"/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  <protection locked="1" hidden="0"/>
    </dxf>
    <dxf>
      <protection locked="1" hidden="0"/>
    </dxf>
    <dxf>
      <protection locked="1" hidden="0"/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737"/>
      <rgbColor rgb="FF000080"/>
      <rgbColor rgb="FF4F6228"/>
      <rgbColor rgb="FF800080"/>
      <rgbColor rgb="FF008080"/>
      <rgbColor rgb="FFC0C0C0"/>
      <rgbColor rgb="FF7F7F7F"/>
      <rgbColor rgb="FF9999FF"/>
      <rgbColor rgb="FFC0504D"/>
      <rgbColor rgb="FFF2F2F2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76092"/>
      <rgbColor rgb="FF33CCCC"/>
      <rgbColor rgb="FF9BBB59"/>
      <rgbColor rgb="FFFFCC00"/>
      <rgbColor rgb="FFFF9900"/>
      <rgbColor rgb="FFFF6600"/>
      <rgbColor rgb="FF595959"/>
      <rgbColor rgb="FF969696"/>
      <rgbColor rgb="FF003366"/>
      <rgbColor rgb="FF00B050"/>
      <rgbColor rgb="FF003300"/>
      <rgbColor rgb="FF404040"/>
      <rgbColor rgb="FF993300"/>
      <rgbColor rgb="FF993366"/>
      <rgbColor rgb="FF1F497D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17/10/relationships/person" Target="persons/person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185460</xdr:rowOff>
    </xdr:from>
    <xdr:to>
      <xdr:col>2</xdr:col>
      <xdr:colOff>727570</xdr:colOff>
      <xdr:row>3</xdr:row>
      <xdr:rowOff>34800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185460"/>
          <a:ext cx="1108570" cy="672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15517</xdr:colOff>
      <xdr:row>0</xdr:row>
      <xdr:rowOff>76864</xdr:rowOff>
    </xdr:from>
    <xdr:to>
      <xdr:col>24</xdr:col>
      <xdr:colOff>54683</xdr:colOff>
      <xdr:row>4</xdr:row>
      <xdr:rowOff>1238474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583164" y="76864"/>
          <a:ext cx="6009660" cy="2192551"/>
        </a:xfrm>
        <a:prstGeom prst="rect">
          <a:avLst/>
        </a:prstGeom>
        <a:solidFill>
          <a:srgbClr val="FFFF00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/>
            <a:t>Bonjour, </a:t>
          </a:r>
        </a:p>
        <a:p>
          <a:r>
            <a:rPr lang="fr-FR" b="1"/>
            <a:t>Ce document présente les produits que vous trouverez dans nos serres</a:t>
          </a:r>
          <a:r>
            <a:rPr lang="fr-FR" b="1" baseline="0"/>
            <a:t> et vous</a:t>
          </a:r>
          <a:r>
            <a:rPr lang="fr-FR" b="1"/>
            <a:t> permet de faire une petite liste. </a:t>
          </a:r>
          <a:r>
            <a:rPr lang="fr-FR"/>
            <a:t>Attention, </a:t>
          </a:r>
          <a:r>
            <a:rPr lang="fr-FR" u="sng"/>
            <a:t>il ne sert pas</a:t>
          </a:r>
          <a:r>
            <a:rPr lang="fr-FR"/>
            <a:t> à faire des commandes,</a:t>
          </a:r>
          <a:br>
            <a:rPr lang="fr-FR"/>
          </a:br>
          <a:br>
            <a:rPr lang="fr-FR"/>
          </a:br>
          <a:r>
            <a:rPr lang="fr-FR"/>
            <a:t>1) Renseignez dans la 1ère colonne (en jaune) le nombre de godets ou paquets souhaités.</a:t>
          </a:r>
          <a:br>
            <a:rPr lang="fr-FR"/>
          </a:br>
          <a:r>
            <a:rPr lang="fr-FR"/>
            <a:t>Automatiquement, la colonne "Total €TTC" (en bleu) vous indiquera le prix de la ligne.</a:t>
          </a:r>
          <a:br>
            <a:rPr lang="fr-FR"/>
          </a:br>
          <a:br>
            <a:rPr lang="fr-FR"/>
          </a:br>
          <a:r>
            <a:rPr lang="fr-FR"/>
            <a:t>2) Cliquez sur l'onglet "I</a:t>
          </a:r>
          <a:r>
            <a:rPr lang="fr-FR" sz="1100">
              <a:effectLst/>
              <a:latin typeface="+mn-lt"/>
              <a:ea typeface="+mn-ea"/>
              <a:cs typeface="+mn-cs"/>
            </a:rPr>
            <a:t>mpression" </a:t>
          </a:r>
          <a:r>
            <a:rPr lang="fr-FR"/>
            <a:t>(en bas de page), puis cliquez sur le bouton "Commandé" et décochez la case "vide, ceci synthétisera votre liste.</a:t>
          </a:r>
          <a:br>
            <a:rPr lang="fr-FR"/>
          </a:br>
          <a:br>
            <a:rPr lang="fr-FR"/>
          </a:br>
          <a:r>
            <a:rPr lang="fr-FR"/>
            <a:t>3) Si vous n'y arrivez pas venez nous voir et vous trouverez tout ce qu'il vous faut dans nos serres.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42044</xdr:colOff>
      <xdr:row>202</xdr:row>
      <xdr:rowOff>213845</xdr:rowOff>
    </xdr:from>
    <xdr:to>
      <xdr:col>1</xdr:col>
      <xdr:colOff>297644</xdr:colOff>
      <xdr:row>203</xdr:row>
      <xdr:rowOff>264588</xdr:rowOff>
    </xdr:to>
    <xdr:pic>
      <xdr:nvPicPr>
        <xdr:cNvPr id="9" name="Graphique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2044" y="45180810"/>
          <a:ext cx="255600" cy="2658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79359</xdr:colOff>
      <xdr:row>5</xdr:row>
      <xdr:rowOff>33850</xdr:rowOff>
    </xdr:from>
    <xdr:to>
      <xdr:col>1</xdr:col>
      <xdr:colOff>338919</xdr:colOff>
      <xdr:row>6</xdr:row>
      <xdr:rowOff>0</xdr:rowOff>
    </xdr:to>
    <xdr:pic>
      <xdr:nvPicPr>
        <xdr:cNvPr id="10" name="Graphiqu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79359" y="2220459"/>
          <a:ext cx="259560" cy="25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62961</xdr:colOff>
      <xdr:row>166</xdr:row>
      <xdr:rowOff>196559</xdr:rowOff>
    </xdr:from>
    <xdr:to>
      <xdr:col>1</xdr:col>
      <xdr:colOff>318561</xdr:colOff>
      <xdr:row>167</xdr:row>
      <xdr:rowOff>237535</xdr:rowOff>
    </xdr:to>
    <xdr:pic>
      <xdr:nvPicPr>
        <xdr:cNvPr id="11" name="Graphiqu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62961" y="33526439"/>
          <a:ext cx="255600" cy="2543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47139</xdr:colOff>
      <xdr:row>274</xdr:row>
      <xdr:rowOff>0</xdr:rowOff>
    </xdr:from>
    <xdr:to>
      <xdr:col>2</xdr:col>
      <xdr:colOff>0</xdr:colOff>
      <xdr:row>275</xdr:row>
      <xdr:rowOff>16585</xdr:rowOff>
    </xdr:to>
    <xdr:pic>
      <xdr:nvPicPr>
        <xdr:cNvPr id="17" name="Graphique 16" descr="Graine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7139" y="57084686"/>
          <a:ext cx="324000" cy="316957"/>
        </a:xfrm>
        <a:prstGeom prst="rect">
          <a:avLst/>
        </a:prstGeom>
      </xdr:spPr>
    </xdr:pic>
    <xdr:clientData/>
  </xdr:twoCellAnchor>
  <xdr:twoCellAnchor editAs="oneCell">
    <xdr:from>
      <xdr:col>1</xdr:col>
      <xdr:colOff>87353</xdr:colOff>
      <xdr:row>120</xdr:row>
      <xdr:rowOff>21517</xdr:rowOff>
    </xdr:from>
    <xdr:to>
      <xdr:col>1</xdr:col>
      <xdr:colOff>300446</xdr:colOff>
      <xdr:row>120</xdr:row>
      <xdr:rowOff>275758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3" y="26055023"/>
          <a:ext cx="213093" cy="254241"/>
        </a:xfrm>
        <a:prstGeom prst="rect">
          <a:avLst/>
        </a:prstGeom>
      </xdr:spPr>
    </xdr:pic>
    <xdr:clientData/>
  </xdr:twoCellAnchor>
  <xdr:twoCellAnchor editAs="oneCell">
    <xdr:from>
      <xdr:col>1</xdr:col>
      <xdr:colOff>26894</xdr:colOff>
      <xdr:row>126</xdr:row>
      <xdr:rowOff>53788</xdr:rowOff>
    </xdr:from>
    <xdr:to>
      <xdr:col>1</xdr:col>
      <xdr:colOff>331335</xdr:colOff>
      <xdr:row>126</xdr:row>
      <xdr:rowOff>253345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28525694"/>
          <a:ext cx="304441" cy="199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113040</xdr:colOff>
      <xdr:row>1</xdr:row>
      <xdr:rowOff>45000</xdr:rowOff>
    </xdr:from>
    <xdr:to>
      <xdr:col>2</xdr:col>
      <xdr:colOff>1231200</xdr:colOff>
      <xdr:row>3</xdr:row>
      <xdr:rowOff>182880</xdr:rowOff>
    </xdr:to>
    <xdr:pic>
      <xdr:nvPicPr>
        <xdr:cNvPr id="14" name="Image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/>
      </xdr:blipFill>
      <xdr:spPr>
        <a:xfrm>
          <a:off x="4213080" y="227880"/>
          <a:ext cx="1118160" cy="67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124560</xdr:colOff>
      <xdr:row>5</xdr:row>
      <xdr:rowOff>47160</xdr:rowOff>
    </xdr:from>
    <xdr:to>
      <xdr:col>1</xdr:col>
      <xdr:colOff>270000</xdr:colOff>
      <xdr:row>5</xdr:row>
      <xdr:rowOff>190800</xdr:rowOff>
    </xdr:to>
    <xdr:pic>
      <xdr:nvPicPr>
        <xdr:cNvPr id="15" name="Graphique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88720" y="1193760"/>
          <a:ext cx="145440" cy="14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124560</xdr:colOff>
      <xdr:row>6</xdr:row>
      <xdr:rowOff>54000</xdr:rowOff>
    </xdr:from>
    <xdr:to>
      <xdr:col>1</xdr:col>
      <xdr:colOff>270000</xdr:colOff>
      <xdr:row>6</xdr:row>
      <xdr:rowOff>197640</xdr:rowOff>
    </xdr:to>
    <xdr:pic>
      <xdr:nvPicPr>
        <xdr:cNvPr id="16" name="Graphique 1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88720" y="1415880"/>
          <a:ext cx="145440" cy="14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125640</xdr:colOff>
      <xdr:row>4</xdr:row>
      <xdr:rowOff>39960</xdr:rowOff>
    </xdr:from>
    <xdr:to>
      <xdr:col>1</xdr:col>
      <xdr:colOff>269280</xdr:colOff>
      <xdr:row>4</xdr:row>
      <xdr:rowOff>183600</xdr:rowOff>
    </xdr:to>
    <xdr:pic>
      <xdr:nvPicPr>
        <xdr:cNvPr id="17" name="Graphique 2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289800" y="971280"/>
          <a:ext cx="143640" cy="143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632460</xdr:colOff>
      <xdr:row>0</xdr:row>
      <xdr:rowOff>144780</xdr:rowOff>
    </xdr:from>
    <xdr:to>
      <xdr:col>2</xdr:col>
      <xdr:colOff>1750620</xdr:colOff>
      <xdr:row>3</xdr:row>
      <xdr:rowOff>8340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/>
      </xdr:blipFill>
      <xdr:spPr>
        <a:xfrm>
          <a:off x="3436620" y="144780"/>
          <a:ext cx="1118160" cy="67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685800</xdr:colOff>
      <xdr:row>9</xdr:row>
      <xdr:rowOff>0</xdr:rowOff>
    </xdr:from>
    <xdr:to>
      <xdr:col>12</xdr:col>
      <xdr:colOff>274320</xdr:colOff>
      <xdr:row>15</xdr:row>
      <xdr:rowOff>144780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Commandé ?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mandé ?"/>
            </a:graphicData>
          </a:graphic>
        </xdr:graphicFrame>
      </mc:Choice>
      <mc:Fallback xmlns="">
        <xdr:sp macro="" textlink="">
          <xdr:nvSpPr>
            <xdr:cNvPr id="3" name="Rectangle 2"/>
            <xdr:cNvSpPr>
              <a:spLocks noTextEdit="1"/>
            </xdr:cNvSpPr>
          </xdr:nvSpPr>
          <xdr:spPr>
            <a:xfrm>
              <a:off x="10553700" y="2590800"/>
              <a:ext cx="1828800" cy="12420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rome Nespoulous (2)" id="{5604F8DF-2B20-473F-A445-15941008E8F4}" userId="Jerome Nespoulous (2)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rome Nespoulous (2)" refreshedDate="44283.98487685185" createdVersion="6" refreshedVersion="6" minRefreshableVersion="3" recordCount="272" xr:uid="{00000000-000A-0000-FFFF-FFFF00000000}">
  <cacheSource type="worksheet">
    <worksheetSource ref="B5:N297" sheet="Commande"/>
  </cacheSource>
  <cacheFields count="12">
    <cacheField name="Commande" numFmtId="1">
      <sharedItems containsNonDate="0" containsString="0" containsBlank="1" containsNumber="1" containsInteger="1" minValue="2" maxValue="10" count="4">
        <m/>
        <n v="5" u="1"/>
        <n v="2" u="1"/>
        <n v="10" u="1"/>
      </sharedItems>
    </cacheField>
    <cacheField name="Nos plants de légumes et fleurs" numFmtId="0">
      <sharedItems containsBlank="1" count="232">
        <s v="Légumes"/>
        <s v="AUBERGINE bonica "/>
        <s v="AUBERGINE greffe bonica"/>
        <s v="Betterave rouge"/>
        <s v="Blette blonde"/>
        <s v="Blette verte"/>
        <s v="Blette couleur "/>
        <s v="Blette verte ou blonde"/>
        <s v="CELERI Branche"/>
        <s v="CELERI rave"/>
        <s v="Persil plat"/>
        <s v="Persil frisé"/>
        <s v="Choux brocoli"/>
        <s v="Choux bruxelle "/>
        <s v="Choux cabus pointu précoce"/>
        <s v="Choux cabus hiver"/>
        <s v="Choux fleur "/>
        <s v="Choux fleur romanesco "/>
        <s v="Choux fleur violet "/>
        <s v="Choux frisée Milan"/>
        <s v="Choux kale ROUGE "/>
        <s v="Choux rave"/>
        <s v="Choux rouge "/>
        <m/>
        <s v="Curcubitacé"/>
        <s v="CONCOMBRE type hollandai Tanja"/>
        <s v="CONCOMBRE type Noa (court)"/>
        <s v="CORNICHON "/>
        <s v="Courge BUTTERNUT "/>
        <s v="Courge BUTTERNUT tivano (moins coureuse)"/>
        <s v="Courge jack be little (a farcir)"/>
        <s v="Courge LONGUE DE NICE"/>
        <s v="Courge musquée de provence"/>
        <s v="Courge potiron Bleu de Hongrie"/>
        <s v="Courge ROUGE VIF D’ETAMPES"/>
        <s v="Courge spaghetti "/>
        <s v="Courge ventoux (petite musquée précoce)"/>
        <s v="Courgette Blanche"/>
        <s v="Courgette jaune  "/>
        <s v="Courgette ronde de nice  "/>
        <s v="Courgette verte classique"/>
        <s v="MELON"/>
        <s v="MELON mangomel jaune"/>
        <s v="Pasteque MINI LOVE"/>
        <s v="Potimarron uchiki kuri"/>
        <s v="Salade"/>
        <s v="Batavia doree de printemps"/>
        <s v="Batavia rouge grenoble"/>
        <s v="Feuille de chene blonde"/>
        <s v="Feuille de chene brune"/>
        <s v="Reine des glaces"/>
        <s v="Laitue"/>
        <s v="Roquettes sauvages"/>
        <s v="Poireaux et Oignon racine nue"/>
        <s v="Oignon blanc (été)"/>
        <s v="Oignon jaune (Conservation)"/>
        <s v="Oignon rouge d'amposta (conservation)"/>
        <s v="Oignon simiane (Allongé rouge)"/>
        <s v="POIREAU Hiver"/>
        <s v="POIREAU Atal (été)"/>
        <s v="Poivron et Piment"/>
        <s v="Piment de cayenne"/>
        <s v="Piment doux des landes"/>
        <s v="Poivron gorria (piment basque)"/>
        <s v="Poivron LAMUYO (classic vert)"/>
        <s v="Poivron petit marseillais"/>
        <s v="Poivron très productif"/>
        <s v="Poivron LIPARI ( type corne de taureau)"/>
        <s v="Poivron cleor (jaune)"/>
        <s v="Tomate pot 10,5 cm"/>
        <s v="TOMATE Cerise (apéro)"/>
        <s v="TOMATE coktail (apéro)"/>
        <s v="TOMATE CORAZON  (Grosse tomate très productif)"/>
        <s v="TOMATE GOURMANDIA  (Type cœur de bœuf à fort rendement)"/>
        <s v="TOMATE HONEYMOON (Type rose de berne)"/>
        <s v="TOMATE LIPSO  (cœur de pigeon apéro)"/>
        <s v="TOMATE BLACK CHERRY  (Cerise noire apéro)"/>
        <s v="TOMATE cerise jaune (apéro)"/>
        <s v="Tomate godet "/>
        <s v="TOMATE annanas  "/>
        <s v="TOMATE BALI  (precoce)"/>
        <s v="TOMATE CŒUR DE BŒUF  "/>
        <s v="TOMATE CORNUE DES ANDES  "/>
        <s v="TOMATE Grappe"/>
        <s v="TOMATE green zebra  "/>
        <s v="TOMATE noire de crimée  "/>
        <s v="TOMATE orange queen"/>
        <s v="TOMATE Roma (pendelotte allongée)"/>
        <s v="TOMATE st pierre "/>
        <s v="TOMATE MONTFAVET  (précoce)"/>
        <s v="Œillet d'inde orange"/>
        <s v="Œillet d'inde Jaune"/>
        <s v="Autres"/>
        <s v="Artichaud imperial star "/>
        <s v="Fenouil bulbe"/>
        <s v="Mais doux "/>
        <s v="Patate douce Beauregard et bonita"/>
        <s v="Fraises et Petits Fruits"/>
        <s v="Actinidia arguta &quot;Ken's red&quot; Femelle"/>
        <s v="Actinidia arguta &quot;Weiki&quot; Male"/>
        <s v="AMELANCHIER alnifolia (divers variétés)"/>
        <s v="Casseille josta"/>
        <s v="Cassisier Andega"/>
        <s v="Cornus mas 'Kasanlak'"/>
        <s v="Cornus mas 'Slowianin'"/>
        <s v="Fraisier Maestro"/>
        <s v="Fraisier Mara des Bois"/>
        <s v="Fraisier Mariguette"/>
        <s v="Fraisiser anais"/>
        <s v="Fraisiser rubis des jardins"/>
        <s v="Framboisier &quot;Fall Gold&quot; (jaune remontant)"/>
        <s v="Framboisier Heritage (rouge remontant)"/>
        <s v="Framboisier Meeker"/>
        <s v="Framboisier versaille (grosse framboise remont.)"/>
        <s v="Gogi "/>
        <s v="Groseille blanka (groseille blanche)"/>
        <s v="Groseiller à Maquereau captivator (non piquant)"/>
        <s v="Groseiller Rovada "/>
        <s v="Hippophae rhamn. 'Hergo'"/>
        <s v="Hippophae rhamn. 'Pollmix'"/>
        <s v="VACCINIUM corymbosum Blue crop (myrtille)"/>
        <s v="VITIS vinifera Cardinal ZPd4"/>
        <s v="VITIS vinifera Chasselas Doré ZPd4"/>
        <s v="VITIS vinifera Chasselas rosé ZPd5"/>
        <s v="VITIS vinifera Muscat de Hambourg ZPd4"/>
        <s v="Zanthoxylum simulans "/>
        <s v="Pour d'autres petits fruits ou fruitiers consultez notre site www.jds05.com "/>
        <s v="Aromatique et fleurs comestibles"/>
        <s v="Basilic Grand vert"/>
        <s v="Basilic thaï"/>
        <s v="Bourrache"/>
        <s v="Capucine"/>
        <s v="Cerfeuil"/>
        <s v="Ciboulette "/>
        <s v="Coriandre"/>
        <s v="Estragon vrai"/>
        <s v="helichrysum tall curry"/>
        <s v="Hysope"/>
        <s v="Lavande hidcote"/>
        <s v="Liveche "/>
        <s v="Melisse"/>
        <s v="Menthe marocaine"/>
        <s v="Mertensia MARITIMA Plante huitre"/>
        <s v="OCIMUM kilimandscharicum (Basilic vivace -5°c)"/>
        <s v="Origan"/>
        <s v="Persil frise vert foncé"/>
        <s v="Persil plat geant ditalie"/>
        <s v="Rhubarbe canadared red"/>
        <s v="Romarin"/>
        <s v="Sariette DES MONTAGNES"/>
        <s v="Sauge officinale"/>
        <s v="Souci"/>
        <s v="Tagette dropshot gout réglisse"/>
        <s v="Thym citron"/>
        <s v="Thym d'hiver"/>
        <s v="Thym serpolet"/>
        <s v="Verveine citron"/>
        <s v="Fleurs annuelles"/>
        <s v="Bidens Jaune port droit"/>
        <s v="Bidens Jaune retombant"/>
        <s v="Brachycome violet"/>
        <s v="Coreopsis jaune"/>
        <s v="coropsis pineapple pie"/>
        <s v="cosmos astro chocamacha"/>
        <s v="Cosmos nain mélange"/>
        <s v="Diascia rose"/>
        <s v="Dichondra silver fall"/>
        <s v="Dipladenia Blanc"/>
        <s v="Dipladenia rose"/>
        <s v="Dipladenia rouge"/>
        <s v="Gaura blanc"/>
        <s v="Gaura rose"/>
        <s v="Gazania"/>
        <s v="Géranium lierre double Blanc"/>
        <s v="Géranium lierre double Bourgogne"/>
        <s v="Géranium lierre double Rose"/>
        <s v="Géranium lierre fleur double Rouge"/>
        <s v="Géranium lierre roi des balcons Blanc"/>
        <s v="Géranium lierre roi des balcons framboise"/>
        <s v="Géranium lierre roi des balcons rose"/>
        <s v="Géranium lierre roi des balcons rouge"/>
        <s v="Géranium zonal Blanc"/>
        <s v="Géranium zonal Fushia"/>
        <s v="Géranium zonal Rose"/>
        <s v="Géranium zonal Rouge"/>
        <s v="gomphrena truffula"/>
        <s v="heliopsis punto rosso"/>
        <s v="Isotoma violet"/>
        <s v="Lobelia bleu "/>
        <s v="Muflier"/>
        <s v="Osteosoermum summersmile  orange"/>
        <s v="Osteosoermum summersmile soft violet"/>
        <s v="Pennisetum purpureum vertigo "/>
        <s v="Pétunia blanc"/>
        <s v="Pétunia bordé de blanc"/>
        <s v="Pétunia étoilé rayé de blanc"/>
        <s v="Pétunia rose"/>
        <s v="Pétunia rouge"/>
        <s v="Pétunia Violet"/>
        <s v="Rubeckia (marguerite jaune à cœur noire)"/>
        <s v="Sauge farinacea midnight candle"/>
        <s v="Sauge farinacea violette"/>
        <s v="Sauge grahamii bleu"/>
        <s v="Sauge grahamii rouge"/>
        <s v="Sauge greggi burgundi"/>
        <s v="Sauge greggi violet"/>
        <s v="Sauge greggi cherry red"/>
        <s v="Sauge mystic spires blue"/>
        <s v="Surfinia Blanc"/>
        <s v="Surfinia Bleu ciel"/>
        <s v="Surfinia Jaune"/>
        <s v="Surfinia jaune orangé"/>
        <s v="Surfinia Pourpre"/>
        <s v="Surfinia rose"/>
        <s v="Surfinia Rose à bordure blanche"/>
        <s v="Surfinia rouge"/>
        <s v="Surfinia Violet"/>
        <s v="Suspension géranium"/>
        <s v="Suspension surfinia"/>
        <s v="Verveine bonariensis lollilop"/>
        <s v="Verveine Bourgogne"/>
        <s v="Verveine rose"/>
        <s v="Verveine rouge"/>
        <s v="Zinnia Mélange"/>
        <s v="Fournitures"/>
        <s v="Terreau 70L pro"/>
        <s v="Engrais organique 25kg"/>
        <s v="Fumier sac 20kg"/>
        <s v="Engrais liquide fleur "/>
        <s v="Engrais plantation liberation lente"/>
        <s v="Terreau plantation 70L"/>
        <s v="Paillage lin 150L"/>
      </sharedItems>
    </cacheField>
    <cacheField name="Conditionnement_x000a_- &quot;Paquet&quot; = racine nue_x000a_" numFmtId="0">
      <sharedItems containsBlank="1" count="39">
        <m/>
        <s v="Godet 8 cm"/>
        <s v="Godet 9 cm"/>
        <s v="Paquet de 13"/>
        <s v="Paquet de 6"/>
        <s v="Godet de 8 cm"/>
        <s v="motte"/>
        <s v="motte/12"/>
        <s v="Paquet de 35"/>
        <s v="Paquet de 45"/>
        <s v="G8"/>
        <s v="pot 10,5"/>
        <s v="pot 10,5  cm"/>
        <s v="pot 10,5 cm"/>
        <s v="c5"/>
        <s v="c2"/>
        <s v="Pot 2 L"/>
        <s v="Pot 4L"/>
        <s v="Barquette de 6"/>
        <s v="Pot 4 L"/>
        <s v="c4"/>
        <s v="G9"/>
        <s v="motte /12"/>
        <s v="POT 1,3l"/>
        <s v="c1,3"/>
        <s v="Pot 13"/>
        <s v="Pot de 13 cm"/>
        <s v="Godet de 9 cm"/>
        <s v="Pot de 10,5 cm"/>
        <s v="Godt 8 cm"/>
        <s v="godet"/>
        <s v="pot 13cm"/>
        <s v="10L"/>
        <s v="sac 70L"/>
        <s v="sac 25kg"/>
        <s v="sac 20 kg"/>
        <s v="1L"/>
        <s v="1kg"/>
        <s v="150L"/>
      </sharedItems>
    </cacheField>
    <cacheField name="de 1 a 9 - Tarifs €TTC " numFmtId="0">
      <sharedItems containsString="0" containsBlank="1" containsNumber="1" minValue="0.3" maxValue="24"/>
    </cacheField>
    <cacheField name="10 et plus - Remise €TTC " numFmtId="0">
      <sharedItems containsString="0" containsBlank="1" containsNumber="1" minValue="0.65" maxValue="3.8"/>
    </cacheField>
    <cacheField name="Statut - à remplir par JDS" numFmtId="0">
      <sharedItems containsBlank="1"/>
    </cacheField>
    <cacheField name="Type de tarif" numFmtId="0">
      <sharedItems containsBlank="1"/>
    </cacheField>
    <cacheField name="de 1 a 9 - Tarifs €TTC et GROUPE" numFmtId="165">
      <sharedItems containsBlank="1" containsMixedTypes="1" containsNumber="1" minValue="0.3" maxValue="24"/>
    </cacheField>
    <cacheField name="10 et plus - Remise €TTC  et GROUPE" numFmtId="165">
      <sharedItems containsBlank="1" containsMixedTypes="1" containsNumber="1" minValue="0" maxValue="3.8"/>
    </cacheField>
    <cacheField name="Tarif séléctionné" numFmtId="165">
      <sharedItems containsBlank="1" containsMixedTypes="1" containsNumber="1" minValue="0" maxValue="24" count="34">
        <s v=""/>
        <n v="0.85"/>
        <n v="3"/>
        <n v="2.7"/>
        <n v="1.6"/>
        <n v="2.8"/>
        <n v="0.9"/>
        <n v="0.65"/>
        <n v="0.8"/>
        <n v="0.3"/>
        <n v="2.5"/>
        <n v="3.8"/>
        <n v="1.1000000000000001"/>
        <n v="1.5"/>
        <n v="12.5"/>
        <n v="8.5"/>
        <n v="6.5"/>
        <n v="4.5"/>
        <n v="7.5"/>
        <n v="15"/>
        <s v="?"/>
        <n v="2"/>
        <n v="5"/>
        <n v="3.5"/>
        <n v="16"/>
        <n v="12"/>
        <n v="24"/>
        <n v="10"/>
        <n v="9"/>
        <m/>
        <n v="0" u="1"/>
        <n v="1" u="1"/>
        <n v="1.3" u="1"/>
        <n v="3.9" u="1"/>
      </sharedItems>
    </cacheField>
    <cacheField name="Total €TTC" numFmtId="0">
      <sharedItems containsBlank="1" containsMixedTypes="1" containsNumber="1" minValue="0" maxValue="120" count="31">
        <s v=""/>
        <n v="0"/>
        <s v="?"/>
        <m/>
        <n v="4.25" u="1"/>
        <n v="12.5" u="1"/>
        <n v="75" u="1"/>
        <n v="4.5" u="1"/>
        <n v="22.5" u="1"/>
        <n v="1.7" u="1"/>
        <n v="5" u="1"/>
        <n v="14" u="1"/>
        <n v="5.5" u="1"/>
        <n v="15" u="1"/>
        <n v="120" u="1"/>
        <n v="5.4" u="1"/>
        <n v="16" u="1"/>
        <n v="50" u="1"/>
        <n v="62.5" u="1"/>
        <n v="19" u="1"/>
        <n v="7.5" u="1"/>
        <n v="60" u="1"/>
        <n v="8" u="1"/>
        <n v="25" u="1"/>
        <n v="32.5" u="1"/>
        <n v="45" u="1"/>
        <n v="17.5" u="1"/>
        <n v="1.5" u="1"/>
        <n v="4" u="1"/>
        <n v="19.5" u="1"/>
        <n v="42.5" u="1"/>
      </sharedItems>
    </cacheField>
    <cacheField name="Commandé ?" numFmtId="0">
      <sharedItems containsBlank="1" count="3">
        <m/>
        <s v=""/>
        <s v="Commandé" u="1"/>
      </sharedItems>
    </cacheField>
  </cacheFields>
  <extLst>
    <ext xmlns:x14="http://schemas.microsoft.com/office/spreadsheetml/2009/9/main" uri="{725AE2AE-9491-48be-B2B4-4EB974FC3084}">
      <x14:pivotCacheDefinition pivotCacheId="210909957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x v="0"/>
    <x v="0"/>
    <x v="0"/>
    <m/>
    <m/>
    <s v="Groupe"/>
    <s v="Groupe"/>
    <s v=""/>
    <s v=""/>
    <x v="0"/>
    <x v="0"/>
    <x v="0"/>
  </r>
  <r>
    <x v="0"/>
    <x v="1"/>
    <x v="1"/>
    <n v="0.9"/>
    <n v="0.85"/>
    <s v="Produit"/>
    <s v="Individuel avec remise"/>
    <n v="0.9"/>
    <n v="0.85"/>
    <x v="1"/>
    <x v="1"/>
    <x v="1"/>
  </r>
  <r>
    <x v="0"/>
    <x v="2"/>
    <x v="2"/>
    <n v="3.5"/>
    <n v="3"/>
    <s v="Produit"/>
    <s v="Individuel avec remise"/>
    <n v="3.5"/>
    <n v="3"/>
    <x v="2"/>
    <x v="1"/>
    <x v="1"/>
  </r>
  <r>
    <x v="0"/>
    <x v="3"/>
    <x v="3"/>
    <n v="2.8"/>
    <n v="2.7"/>
    <s v="Produit"/>
    <s v="Individuel avec remise"/>
    <n v="2.8"/>
    <n v="2.7"/>
    <x v="3"/>
    <x v="1"/>
    <x v="1"/>
  </r>
  <r>
    <x v="0"/>
    <x v="3"/>
    <x v="4"/>
    <n v="1.6"/>
    <m/>
    <s v="Produit"/>
    <s v="Individuel sans remise"/>
    <n v="1.6"/>
    <n v="0"/>
    <x v="4"/>
    <x v="1"/>
    <x v="1"/>
  </r>
  <r>
    <x v="0"/>
    <x v="4"/>
    <x v="3"/>
    <n v="2.8"/>
    <m/>
    <s v="Produit"/>
    <s v="Individuel sans remise"/>
    <n v="2.8"/>
    <n v="0"/>
    <x v="5"/>
    <x v="1"/>
    <x v="1"/>
  </r>
  <r>
    <x v="0"/>
    <x v="4"/>
    <x v="4"/>
    <n v="1.6"/>
    <m/>
    <s v="Produit"/>
    <s v="Individuel sans remise"/>
    <n v="1.6"/>
    <n v="0"/>
    <x v="4"/>
    <x v="1"/>
    <x v="1"/>
  </r>
  <r>
    <x v="0"/>
    <x v="5"/>
    <x v="3"/>
    <n v="2.8"/>
    <m/>
    <s v="Produit"/>
    <s v="Individuel sans remise"/>
    <n v="2.8"/>
    <n v="0"/>
    <x v="5"/>
    <x v="1"/>
    <x v="1"/>
  </r>
  <r>
    <x v="0"/>
    <x v="5"/>
    <x v="4"/>
    <n v="1.6"/>
    <m/>
    <s v="Produit"/>
    <s v="Individuel sans remise"/>
    <n v="1.6"/>
    <n v="0"/>
    <x v="4"/>
    <x v="1"/>
    <x v="1"/>
  </r>
  <r>
    <x v="0"/>
    <x v="6"/>
    <x v="1"/>
    <n v="0.9"/>
    <m/>
    <s v="Produit"/>
    <s v="Individuel sans remise"/>
    <n v="0.9"/>
    <n v="0"/>
    <x v="6"/>
    <x v="1"/>
    <x v="1"/>
  </r>
  <r>
    <x v="0"/>
    <x v="7"/>
    <x v="1"/>
    <n v="0.8"/>
    <n v="0.65"/>
    <s v="Produit"/>
    <s v="Individuel avec remise"/>
    <n v="0.8"/>
    <n v="0.65"/>
    <x v="7"/>
    <x v="1"/>
    <x v="1"/>
  </r>
  <r>
    <x v="0"/>
    <x v="8"/>
    <x v="1"/>
    <n v="0.8"/>
    <m/>
    <s v="Produit"/>
    <s v="Individuel sans remise"/>
    <n v="0.8"/>
    <n v="0"/>
    <x v="8"/>
    <x v="1"/>
    <x v="1"/>
  </r>
  <r>
    <x v="0"/>
    <x v="9"/>
    <x v="3"/>
    <n v="2.8"/>
    <m/>
    <s v="Produit"/>
    <s v="Individuel sans remise"/>
    <n v="2.8"/>
    <n v="0"/>
    <x v="5"/>
    <x v="1"/>
    <x v="1"/>
  </r>
  <r>
    <x v="0"/>
    <x v="9"/>
    <x v="4"/>
    <n v="1.6"/>
    <m/>
    <s v="Produit"/>
    <s v="Individuel sans remise"/>
    <n v="1.6"/>
    <n v="0"/>
    <x v="4"/>
    <x v="1"/>
    <x v="1"/>
  </r>
  <r>
    <x v="0"/>
    <x v="10"/>
    <x v="5"/>
    <n v="0.8"/>
    <n v="0.65"/>
    <s v="Produit"/>
    <s v="Individuel avec remise"/>
    <n v="0.8"/>
    <n v="0.65"/>
    <x v="7"/>
    <x v="1"/>
    <x v="1"/>
  </r>
  <r>
    <x v="0"/>
    <x v="11"/>
    <x v="5"/>
    <n v="0.8"/>
    <n v="0.65"/>
    <s v="Produit"/>
    <s v="Individuel avec remise"/>
    <n v="0.8"/>
    <n v="0.65"/>
    <x v="7"/>
    <x v="1"/>
    <x v="1"/>
  </r>
  <r>
    <x v="0"/>
    <x v="12"/>
    <x v="3"/>
    <n v="2.8"/>
    <m/>
    <s v="Produit"/>
    <s v="Individuel sans remise"/>
    <n v="2.8"/>
    <n v="0"/>
    <x v="5"/>
    <x v="1"/>
    <x v="1"/>
  </r>
  <r>
    <x v="0"/>
    <x v="12"/>
    <x v="4"/>
    <n v="1.6"/>
    <m/>
    <s v="Produit"/>
    <s v="Individuel sans remise"/>
    <n v="1.6"/>
    <n v="0"/>
    <x v="4"/>
    <x v="1"/>
    <x v="1"/>
  </r>
  <r>
    <x v="0"/>
    <x v="13"/>
    <x v="3"/>
    <n v="2.8"/>
    <m/>
    <s v="Produit"/>
    <s v="Individuel sans remise"/>
    <n v="2.8"/>
    <n v="0"/>
    <x v="5"/>
    <x v="1"/>
    <x v="1"/>
  </r>
  <r>
    <x v="0"/>
    <x v="13"/>
    <x v="4"/>
    <n v="1.6"/>
    <m/>
    <s v="Produit"/>
    <s v="Individuel sans remise"/>
    <n v="1.6"/>
    <n v="0"/>
    <x v="4"/>
    <x v="1"/>
    <x v="1"/>
  </r>
  <r>
    <x v="0"/>
    <x v="14"/>
    <x v="3"/>
    <n v="2.8"/>
    <m/>
    <s v="Produit"/>
    <s v="Individuel sans remise"/>
    <n v="2.8"/>
    <n v="0"/>
    <x v="5"/>
    <x v="1"/>
    <x v="1"/>
  </r>
  <r>
    <x v="0"/>
    <x v="14"/>
    <x v="4"/>
    <n v="1.6"/>
    <m/>
    <s v="Produit"/>
    <s v="Individuel sans remise"/>
    <n v="1.6"/>
    <n v="0"/>
    <x v="4"/>
    <x v="1"/>
    <x v="1"/>
  </r>
  <r>
    <x v="0"/>
    <x v="15"/>
    <x v="3"/>
    <n v="2.8"/>
    <m/>
    <s v="Produit"/>
    <s v="Individuel sans remise"/>
    <n v="2.8"/>
    <n v="0"/>
    <x v="5"/>
    <x v="1"/>
    <x v="1"/>
  </r>
  <r>
    <x v="0"/>
    <x v="15"/>
    <x v="4"/>
    <n v="1.6"/>
    <m/>
    <s v="Produit"/>
    <s v="Individuel sans remise"/>
    <n v="1.6"/>
    <n v="0"/>
    <x v="4"/>
    <x v="1"/>
    <x v="1"/>
  </r>
  <r>
    <x v="0"/>
    <x v="16"/>
    <x v="3"/>
    <n v="2.8"/>
    <m/>
    <s v="Produit"/>
    <s v="Individuel sans remise"/>
    <n v="2.8"/>
    <n v="0"/>
    <x v="5"/>
    <x v="1"/>
    <x v="1"/>
  </r>
  <r>
    <x v="0"/>
    <x v="16"/>
    <x v="4"/>
    <n v="1.6"/>
    <m/>
    <s v="Produit"/>
    <s v="Individuel sans remise"/>
    <n v="1.6"/>
    <n v="0"/>
    <x v="4"/>
    <x v="1"/>
    <x v="1"/>
  </r>
  <r>
    <x v="0"/>
    <x v="17"/>
    <x v="6"/>
    <n v="0.3"/>
    <m/>
    <s v="Produit"/>
    <s v="Individuel sans remise"/>
    <n v="0.3"/>
    <n v="0"/>
    <x v="9"/>
    <x v="1"/>
    <x v="1"/>
  </r>
  <r>
    <x v="0"/>
    <x v="18"/>
    <x v="6"/>
    <n v="0.3"/>
    <m/>
    <s v="Produit"/>
    <s v="Individuel sans remise"/>
    <n v="0.3"/>
    <n v="0"/>
    <x v="9"/>
    <x v="1"/>
    <x v="1"/>
  </r>
  <r>
    <x v="0"/>
    <x v="19"/>
    <x v="3"/>
    <n v="2.8"/>
    <m/>
    <s v="Produit"/>
    <s v="Individuel sans remise"/>
    <n v="2.8"/>
    <n v="0"/>
    <x v="5"/>
    <x v="1"/>
    <x v="1"/>
  </r>
  <r>
    <x v="0"/>
    <x v="19"/>
    <x v="4"/>
    <n v="1.6"/>
    <m/>
    <s v="Produit"/>
    <s v="Individuel sans remise"/>
    <n v="1.6"/>
    <n v="0"/>
    <x v="4"/>
    <x v="1"/>
    <x v="1"/>
  </r>
  <r>
    <x v="0"/>
    <x v="20"/>
    <x v="6"/>
    <n v="0.3"/>
    <m/>
    <s v="Produit"/>
    <s v="Individuel sans remise"/>
    <n v="0.3"/>
    <n v="0"/>
    <x v="9"/>
    <x v="1"/>
    <x v="1"/>
  </r>
  <r>
    <x v="0"/>
    <x v="21"/>
    <x v="6"/>
    <n v="0.3"/>
    <m/>
    <s v="Produit"/>
    <s v="Individuel sans remise"/>
    <n v="0.3"/>
    <n v="0"/>
    <x v="9"/>
    <x v="1"/>
    <x v="1"/>
  </r>
  <r>
    <x v="0"/>
    <x v="22"/>
    <x v="3"/>
    <n v="2.8"/>
    <m/>
    <s v="Produit"/>
    <s v="Individuel sans remise"/>
    <n v="2.8"/>
    <n v="0"/>
    <x v="5"/>
    <x v="1"/>
    <x v="1"/>
  </r>
  <r>
    <x v="0"/>
    <x v="22"/>
    <x v="4"/>
    <n v="1.6"/>
    <m/>
    <s v="Produit"/>
    <s v="Individuel sans remise"/>
    <n v="1.6"/>
    <n v="0"/>
    <x v="4"/>
    <x v="1"/>
    <x v="1"/>
  </r>
  <r>
    <x v="0"/>
    <x v="23"/>
    <x v="0"/>
    <m/>
    <m/>
    <m/>
    <s v="Vide"/>
    <s v=""/>
    <s v=""/>
    <x v="0"/>
    <x v="0"/>
    <x v="0"/>
  </r>
  <r>
    <x v="0"/>
    <x v="24"/>
    <x v="0"/>
    <n v="0.9"/>
    <n v="0.85"/>
    <s v="Groupe"/>
    <s v="Groupe"/>
    <n v="0.9"/>
    <n v="0.85"/>
    <x v="0"/>
    <x v="0"/>
    <x v="1"/>
  </r>
  <r>
    <x v="0"/>
    <x v="25"/>
    <x v="0"/>
    <m/>
    <m/>
    <s v="Produit"/>
    <s v="Tarif et remise commune au groupe"/>
    <n v="0.9"/>
    <n v="0.85"/>
    <x v="1"/>
    <x v="1"/>
    <x v="1"/>
  </r>
  <r>
    <x v="0"/>
    <x v="26"/>
    <x v="1"/>
    <m/>
    <m/>
    <s v="Produit"/>
    <s v="Tarif et remise commune au groupe"/>
    <n v="0.9"/>
    <n v="0.85"/>
    <x v="1"/>
    <x v="1"/>
    <x v="1"/>
  </r>
  <r>
    <x v="0"/>
    <x v="27"/>
    <x v="1"/>
    <m/>
    <m/>
    <s v="Produit"/>
    <s v="Tarif et remise commune au groupe"/>
    <n v="0.9"/>
    <n v="0.85"/>
    <x v="1"/>
    <x v="1"/>
    <x v="1"/>
  </r>
  <r>
    <x v="0"/>
    <x v="28"/>
    <x v="1"/>
    <m/>
    <m/>
    <s v="Produit"/>
    <s v="Tarif et remise commune au groupe"/>
    <n v="0.9"/>
    <n v="0.85"/>
    <x v="1"/>
    <x v="1"/>
    <x v="1"/>
  </r>
  <r>
    <x v="0"/>
    <x v="29"/>
    <x v="1"/>
    <m/>
    <m/>
    <s v="Produit"/>
    <s v="Tarif et remise commune au groupe"/>
    <n v="0.9"/>
    <n v="0.85"/>
    <x v="1"/>
    <x v="1"/>
    <x v="1"/>
  </r>
  <r>
    <x v="0"/>
    <x v="30"/>
    <x v="1"/>
    <m/>
    <m/>
    <s v="Produit"/>
    <s v="Tarif et remise commune au groupe"/>
    <n v="0.9"/>
    <n v="0.85"/>
    <x v="1"/>
    <x v="1"/>
    <x v="1"/>
  </r>
  <r>
    <x v="0"/>
    <x v="31"/>
    <x v="1"/>
    <m/>
    <m/>
    <s v="Produit"/>
    <s v="Tarif et remise commune au groupe"/>
    <n v="0.9"/>
    <n v="0.85"/>
    <x v="1"/>
    <x v="1"/>
    <x v="1"/>
  </r>
  <r>
    <x v="0"/>
    <x v="32"/>
    <x v="1"/>
    <m/>
    <m/>
    <s v="Produit"/>
    <s v="Tarif et remise commune au groupe"/>
    <n v="0.9"/>
    <n v="0.85"/>
    <x v="1"/>
    <x v="1"/>
    <x v="1"/>
  </r>
  <r>
    <x v="0"/>
    <x v="33"/>
    <x v="1"/>
    <m/>
    <m/>
    <s v="Produit"/>
    <s v="Tarif et remise commune au groupe"/>
    <n v="0.9"/>
    <n v="0.85"/>
    <x v="1"/>
    <x v="1"/>
    <x v="1"/>
  </r>
  <r>
    <x v="0"/>
    <x v="34"/>
    <x v="1"/>
    <m/>
    <m/>
    <s v="Produit"/>
    <s v="Tarif et remise commune au groupe"/>
    <n v="0.9"/>
    <n v="0.85"/>
    <x v="1"/>
    <x v="1"/>
    <x v="1"/>
  </r>
  <r>
    <x v="0"/>
    <x v="35"/>
    <x v="1"/>
    <m/>
    <m/>
    <s v="Produit"/>
    <s v="Tarif et remise commune au groupe"/>
    <n v="0.9"/>
    <n v="0.85"/>
    <x v="1"/>
    <x v="1"/>
    <x v="1"/>
  </r>
  <r>
    <x v="0"/>
    <x v="36"/>
    <x v="1"/>
    <m/>
    <m/>
    <s v="Produit"/>
    <s v="Tarif et remise commune au groupe"/>
    <n v="0.9"/>
    <n v="0.85"/>
    <x v="1"/>
    <x v="1"/>
    <x v="1"/>
  </r>
  <r>
    <x v="0"/>
    <x v="37"/>
    <x v="1"/>
    <m/>
    <m/>
    <s v="Produit"/>
    <s v="Tarif et remise commune au groupe"/>
    <n v="0.9"/>
    <n v="0.85"/>
    <x v="1"/>
    <x v="1"/>
    <x v="1"/>
  </r>
  <r>
    <x v="0"/>
    <x v="38"/>
    <x v="1"/>
    <m/>
    <m/>
    <s v="Produit"/>
    <s v="Tarif et remise commune au groupe"/>
    <n v="0.9"/>
    <n v="0.85"/>
    <x v="1"/>
    <x v="1"/>
    <x v="1"/>
  </r>
  <r>
    <x v="0"/>
    <x v="39"/>
    <x v="1"/>
    <m/>
    <m/>
    <s v="Produit"/>
    <s v="Tarif et remise commune au groupe"/>
    <n v="0.9"/>
    <n v="0.85"/>
    <x v="1"/>
    <x v="1"/>
    <x v="1"/>
  </r>
  <r>
    <x v="0"/>
    <x v="40"/>
    <x v="1"/>
    <m/>
    <m/>
    <s v="Produit"/>
    <s v="Tarif et remise commune au groupe"/>
    <n v="0.9"/>
    <n v="0.85"/>
    <x v="1"/>
    <x v="1"/>
    <x v="1"/>
  </r>
  <r>
    <x v="0"/>
    <x v="41"/>
    <x v="1"/>
    <m/>
    <m/>
    <s v="Produit"/>
    <s v="Tarif et remise commune au groupe"/>
    <n v="0.9"/>
    <n v="0.85"/>
    <x v="1"/>
    <x v="1"/>
    <x v="1"/>
  </r>
  <r>
    <x v="0"/>
    <x v="42"/>
    <x v="1"/>
    <m/>
    <m/>
    <s v="Produit"/>
    <s v="Tarif et remise commune au groupe"/>
    <n v="0.9"/>
    <n v="0.85"/>
    <x v="1"/>
    <x v="1"/>
    <x v="1"/>
  </r>
  <r>
    <x v="0"/>
    <x v="43"/>
    <x v="1"/>
    <m/>
    <m/>
    <s v="Produit"/>
    <s v="Tarif et remise commune au groupe"/>
    <n v="0.9"/>
    <n v="0.85"/>
    <x v="1"/>
    <x v="1"/>
    <x v="1"/>
  </r>
  <r>
    <x v="0"/>
    <x v="44"/>
    <x v="1"/>
    <m/>
    <m/>
    <s v="Produit"/>
    <s v="Tarif et remise commune au groupe"/>
    <n v="0.9"/>
    <n v="0.85"/>
    <x v="1"/>
    <x v="1"/>
    <x v="1"/>
  </r>
  <r>
    <x v="0"/>
    <x v="23"/>
    <x v="0"/>
    <m/>
    <m/>
    <m/>
    <s v="Vide"/>
    <s v=""/>
    <s v=""/>
    <x v="0"/>
    <x v="0"/>
    <x v="0"/>
  </r>
  <r>
    <x v="0"/>
    <x v="45"/>
    <x v="0"/>
    <m/>
    <m/>
    <s v="Groupe"/>
    <s v="Groupe"/>
    <s v=""/>
    <s v=""/>
    <x v="0"/>
    <x v="0"/>
    <x v="1"/>
  </r>
  <r>
    <x v="0"/>
    <x v="46"/>
    <x v="7"/>
    <n v="2.5"/>
    <m/>
    <s v="Produit"/>
    <s v="Individuel sans remise"/>
    <n v="2.5"/>
    <n v="0"/>
    <x v="10"/>
    <x v="1"/>
    <x v="1"/>
  </r>
  <r>
    <x v="0"/>
    <x v="47"/>
    <x v="7"/>
    <n v="2.5"/>
    <m/>
    <s v="Produit"/>
    <s v="Individuel sans remise"/>
    <n v="2.5"/>
    <n v="0"/>
    <x v="10"/>
    <x v="1"/>
    <x v="1"/>
  </r>
  <r>
    <x v="0"/>
    <x v="48"/>
    <x v="7"/>
    <n v="2.5"/>
    <m/>
    <s v="Produit"/>
    <s v="Individuel sans remise"/>
    <n v="2.5"/>
    <n v="0"/>
    <x v="10"/>
    <x v="1"/>
    <x v="1"/>
  </r>
  <r>
    <x v="0"/>
    <x v="49"/>
    <x v="7"/>
    <n v="2.5"/>
    <m/>
    <s v="Produit"/>
    <s v="Individuel sans remise"/>
    <n v="2.5"/>
    <n v="0"/>
    <x v="10"/>
    <x v="1"/>
    <x v="1"/>
  </r>
  <r>
    <x v="0"/>
    <x v="50"/>
    <x v="7"/>
    <n v="2.5"/>
    <m/>
    <s v="Produit"/>
    <s v="Individuel sans remise"/>
    <n v="2.5"/>
    <n v="0"/>
    <x v="10"/>
    <x v="1"/>
    <x v="1"/>
  </r>
  <r>
    <x v="0"/>
    <x v="51"/>
    <x v="7"/>
    <n v="2.5"/>
    <m/>
    <s v="Produit"/>
    <s v="Individuel sans remise"/>
    <n v="2.5"/>
    <n v="0"/>
    <x v="10"/>
    <x v="1"/>
    <x v="1"/>
  </r>
  <r>
    <x v="0"/>
    <x v="52"/>
    <x v="7"/>
    <n v="2.5"/>
    <m/>
    <s v="Produit"/>
    <s v="Individuel sans remise"/>
    <n v="2.5"/>
    <n v="0"/>
    <x v="10"/>
    <x v="1"/>
    <x v="1"/>
  </r>
  <r>
    <x v="0"/>
    <x v="23"/>
    <x v="0"/>
    <m/>
    <m/>
    <m/>
    <s v="Vide"/>
    <s v=""/>
    <s v=""/>
    <x v="0"/>
    <x v="0"/>
    <x v="0"/>
  </r>
  <r>
    <x v="0"/>
    <x v="53"/>
    <x v="0"/>
    <m/>
    <m/>
    <s v="Groupe"/>
    <s v="Groupe"/>
    <s v=""/>
    <s v=""/>
    <x v="0"/>
    <x v="0"/>
    <x v="1"/>
  </r>
  <r>
    <x v="0"/>
    <x v="54"/>
    <x v="8"/>
    <n v="3.9"/>
    <n v="3.8"/>
    <s v="Produit"/>
    <s v="Individuel avec remise"/>
    <n v="3.9"/>
    <n v="3.8"/>
    <x v="11"/>
    <x v="1"/>
    <x v="1"/>
  </r>
  <r>
    <x v="0"/>
    <x v="55"/>
    <x v="8"/>
    <n v="3.9"/>
    <n v="3.8"/>
    <s v="Produit"/>
    <s v="Individuel avec remise"/>
    <n v="3.9"/>
    <n v="3.8"/>
    <x v="11"/>
    <x v="1"/>
    <x v="1"/>
  </r>
  <r>
    <x v="0"/>
    <x v="56"/>
    <x v="8"/>
    <n v="3.9"/>
    <n v="3.8"/>
    <s v="Produit"/>
    <s v="Individuel avec remise"/>
    <n v="3.9"/>
    <n v="3.8"/>
    <x v="11"/>
    <x v="1"/>
    <x v="1"/>
  </r>
  <r>
    <x v="0"/>
    <x v="57"/>
    <x v="8"/>
    <n v="3.9"/>
    <n v="3.8"/>
    <s v="Produit"/>
    <s v="Individuel avec remise"/>
    <n v="3.9"/>
    <n v="3.8"/>
    <x v="11"/>
    <x v="1"/>
    <x v="1"/>
  </r>
  <r>
    <x v="0"/>
    <x v="58"/>
    <x v="9"/>
    <n v="3.9"/>
    <n v="3.8"/>
    <s v="Produit"/>
    <s v="Individuel avec remise"/>
    <n v="3.9"/>
    <n v="3.8"/>
    <x v="11"/>
    <x v="1"/>
    <x v="1"/>
  </r>
  <r>
    <x v="0"/>
    <x v="59"/>
    <x v="9"/>
    <n v="3.9"/>
    <n v="3.8"/>
    <s v="Produit"/>
    <s v="Individuel avec remise"/>
    <n v="3.9"/>
    <n v="3.8"/>
    <x v="11"/>
    <x v="1"/>
    <x v="1"/>
  </r>
  <r>
    <x v="0"/>
    <x v="23"/>
    <x v="0"/>
    <m/>
    <m/>
    <m/>
    <s v="Vide"/>
    <s v=""/>
    <s v=""/>
    <x v="0"/>
    <x v="0"/>
    <x v="0"/>
  </r>
  <r>
    <x v="0"/>
    <x v="60"/>
    <x v="10"/>
    <n v="0.9"/>
    <n v="0.85"/>
    <s v="Groupe"/>
    <s v="Groupe"/>
    <n v="0.9"/>
    <n v="0.85"/>
    <x v="0"/>
    <x v="0"/>
    <x v="1"/>
  </r>
  <r>
    <x v="0"/>
    <x v="61"/>
    <x v="1"/>
    <m/>
    <m/>
    <s v="Produit"/>
    <s v="Tarif et remise commune au groupe"/>
    <n v="0.9"/>
    <n v="0.85"/>
    <x v="1"/>
    <x v="1"/>
    <x v="1"/>
  </r>
  <r>
    <x v="0"/>
    <x v="62"/>
    <x v="1"/>
    <m/>
    <m/>
    <s v="Produit"/>
    <s v="Tarif et remise commune au groupe"/>
    <n v="0.9"/>
    <n v="0.85"/>
    <x v="1"/>
    <x v="1"/>
    <x v="1"/>
  </r>
  <r>
    <x v="0"/>
    <x v="63"/>
    <x v="1"/>
    <m/>
    <m/>
    <s v="Produit"/>
    <s v="Tarif et remise commune au groupe"/>
    <n v="0.9"/>
    <n v="0.85"/>
    <x v="1"/>
    <x v="1"/>
    <x v="1"/>
  </r>
  <r>
    <x v="0"/>
    <x v="64"/>
    <x v="1"/>
    <m/>
    <m/>
    <s v="Produit"/>
    <s v="Tarif et remise commune au groupe"/>
    <n v="0.9"/>
    <n v="0.85"/>
    <x v="1"/>
    <x v="1"/>
    <x v="1"/>
  </r>
  <r>
    <x v="0"/>
    <x v="65"/>
    <x v="1"/>
    <m/>
    <m/>
    <s v="Produit"/>
    <s v="Tarif et remise commune au groupe"/>
    <n v="0.9"/>
    <n v="0.85"/>
    <x v="1"/>
    <x v="1"/>
    <x v="1"/>
  </r>
  <r>
    <x v="0"/>
    <x v="23"/>
    <x v="0"/>
    <m/>
    <m/>
    <m/>
    <s v="Vide"/>
    <s v=""/>
    <s v=""/>
    <x v="0"/>
    <x v="0"/>
    <x v="0"/>
  </r>
  <r>
    <x v="0"/>
    <x v="66"/>
    <x v="11"/>
    <n v="1.3"/>
    <n v="1.1000000000000001"/>
    <s v="Groupe"/>
    <s v="Groupe"/>
    <n v="1.3"/>
    <n v="1.1000000000000001"/>
    <x v="0"/>
    <x v="0"/>
    <x v="1"/>
  </r>
  <r>
    <x v="0"/>
    <x v="67"/>
    <x v="12"/>
    <m/>
    <m/>
    <s v="Produit"/>
    <s v="Tarif et remise commune au groupe"/>
    <n v="1.3"/>
    <n v="1.1000000000000001"/>
    <x v="12"/>
    <x v="1"/>
    <x v="1"/>
  </r>
  <r>
    <x v="0"/>
    <x v="68"/>
    <x v="13"/>
    <m/>
    <m/>
    <s v="Produit"/>
    <s v="Tarif et remise commune au groupe"/>
    <n v="1.3"/>
    <n v="1.1000000000000001"/>
    <x v="12"/>
    <x v="1"/>
    <x v="1"/>
  </r>
  <r>
    <x v="0"/>
    <x v="23"/>
    <x v="0"/>
    <m/>
    <m/>
    <m/>
    <s v="Vide"/>
    <s v=""/>
    <s v=""/>
    <x v="0"/>
    <x v="0"/>
    <x v="0"/>
  </r>
  <r>
    <x v="0"/>
    <x v="69"/>
    <x v="0"/>
    <n v="1.3"/>
    <n v="1.1000000000000001"/>
    <s v="Groupe"/>
    <s v="Groupe"/>
    <n v="1.3"/>
    <n v="1.1000000000000001"/>
    <x v="0"/>
    <x v="0"/>
    <x v="1"/>
  </r>
  <r>
    <x v="0"/>
    <x v="70"/>
    <x v="12"/>
    <m/>
    <m/>
    <s v="Produit"/>
    <s v="Tarif et remise commune au groupe"/>
    <n v="1.3"/>
    <n v="1.1000000000000001"/>
    <x v="12"/>
    <x v="1"/>
    <x v="1"/>
  </r>
  <r>
    <x v="0"/>
    <x v="71"/>
    <x v="13"/>
    <m/>
    <m/>
    <s v="Produit"/>
    <s v="Tarif et remise commune au groupe"/>
    <n v="1.3"/>
    <n v="1.1000000000000001"/>
    <x v="12"/>
    <x v="1"/>
    <x v="1"/>
  </r>
  <r>
    <x v="0"/>
    <x v="72"/>
    <x v="12"/>
    <m/>
    <m/>
    <s v="Produit"/>
    <s v="Tarif et remise commune au groupe"/>
    <n v="1.3"/>
    <n v="1.1000000000000001"/>
    <x v="12"/>
    <x v="1"/>
    <x v="1"/>
  </r>
  <r>
    <x v="0"/>
    <x v="73"/>
    <x v="13"/>
    <m/>
    <m/>
    <s v="Produit"/>
    <s v="Tarif et remise commune au groupe"/>
    <n v="1.3"/>
    <n v="1.1000000000000001"/>
    <x v="12"/>
    <x v="1"/>
    <x v="1"/>
  </r>
  <r>
    <x v="0"/>
    <x v="74"/>
    <x v="12"/>
    <m/>
    <m/>
    <s v="Produit"/>
    <s v="Tarif et remise commune au groupe"/>
    <n v="1.3"/>
    <n v="1.1000000000000001"/>
    <x v="12"/>
    <x v="1"/>
    <x v="1"/>
  </r>
  <r>
    <x v="0"/>
    <x v="75"/>
    <x v="13"/>
    <m/>
    <m/>
    <s v="Produit"/>
    <s v="Tarif et remise commune au groupe"/>
    <n v="1.3"/>
    <n v="1.1000000000000001"/>
    <x v="12"/>
    <x v="1"/>
    <x v="1"/>
  </r>
  <r>
    <x v="0"/>
    <x v="76"/>
    <x v="12"/>
    <m/>
    <m/>
    <s v="Produit"/>
    <s v="Tarif et remise commune au groupe"/>
    <n v="1.3"/>
    <n v="1.1000000000000001"/>
    <x v="12"/>
    <x v="1"/>
    <x v="1"/>
  </r>
  <r>
    <x v="0"/>
    <x v="77"/>
    <x v="12"/>
    <m/>
    <m/>
    <s v="Produit"/>
    <s v="Tarif et remise commune au groupe"/>
    <n v="1.3"/>
    <n v="1.1000000000000001"/>
    <x v="12"/>
    <x v="1"/>
    <x v="1"/>
  </r>
  <r>
    <x v="0"/>
    <x v="23"/>
    <x v="0"/>
    <m/>
    <m/>
    <m/>
    <s v="Vide"/>
    <s v=""/>
    <s v=""/>
    <x v="0"/>
    <x v="0"/>
    <x v="0"/>
  </r>
  <r>
    <x v="0"/>
    <x v="78"/>
    <x v="0"/>
    <n v="0.9"/>
    <n v="0.85"/>
    <s v="Groupe"/>
    <s v="Groupe"/>
    <n v="0.9"/>
    <n v="0.85"/>
    <x v="0"/>
    <x v="0"/>
    <x v="1"/>
  </r>
  <r>
    <x v="0"/>
    <x v="79"/>
    <x v="1"/>
    <m/>
    <m/>
    <s v="Produit"/>
    <s v="Tarif et remise commune au groupe"/>
    <n v="0.9"/>
    <n v="0.85"/>
    <x v="1"/>
    <x v="1"/>
    <x v="1"/>
  </r>
  <r>
    <x v="0"/>
    <x v="80"/>
    <x v="1"/>
    <m/>
    <m/>
    <s v="Produit"/>
    <s v="Tarif et remise commune au groupe"/>
    <n v="0.9"/>
    <n v="0.85"/>
    <x v="1"/>
    <x v="1"/>
    <x v="1"/>
  </r>
  <r>
    <x v="0"/>
    <x v="81"/>
    <x v="1"/>
    <m/>
    <m/>
    <s v="Produit"/>
    <s v="Tarif et remise commune au groupe"/>
    <n v="0.9"/>
    <n v="0.85"/>
    <x v="1"/>
    <x v="1"/>
    <x v="1"/>
  </r>
  <r>
    <x v="0"/>
    <x v="82"/>
    <x v="1"/>
    <m/>
    <m/>
    <s v="Produit"/>
    <s v="Tarif et remise commune au groupe"/>
    <n v="0.9"/>
    <n v="0.85"/>
    <x v="1"/>
    <x v="1"/>
    <x v="1"/>
  </r>
  <r>
    <x v="0"/>
    <x v="83"/>
    <x v="1"/>
    <m/>
    <m/>
    <s v="Produit"/>
    <s v="Tarif et remise commune au groupe"/>
    <n v="0.9"/>
    <n v="0.85"/>
    <x v="1"/>
    <x v="1"/>
    <x v="1"/>
  </r>
  <r>
    <x v="0"/>
    <x v="84"/>
    <x v="1"/>
    <m/>
    <m/>
    <s v="Produit"/>
    <s v="Tarif et remise commune au groupe"/>
    <n v="0.9"/>
    <n v="0.85"/>
    <x v="1"/>
    <x v="1"/>
    <x v="1"/>
  </r>
  <r>
    <x v="0"/>
    <x v="85"/>
    <x v="1"/>
    <m/>
    <m/>
    <s v="Produit"/>
    <s v="Tarif et remise commune au groupe"/>
    <n v="0.9"/>
    <n v="0.85"/>
    <x v="1"/>
    <x v="1"/>
    <x v="1"/>
  </r>
  <r>
    <x v="0"/>
    <x v="86"/>
    <x v="1"/>
    <m/>
    <m/>
    <s v="Produit"/>
    <s v="Tarif et remise commune au groupe"/>
    <n v="0.9"/>
    <n v="0.85"/>
    <x v="1"/>
    <x v="1"/>
    <x v="1"/>
  </r>
  <r>
    <x v="0"/>
    <x v="87"/>
    <x v="1"/>
    <m/>
    <m/>
    <s v="Produit"/>
    <s v="Tarif et remise commune au groupe"/>
    <n v="0.9"/>
    <n v="0.85"/>
    <x v="1"/>
    <x v="1"/>
    <x v="1"/>
  </r>
  <r>
    <x v="0"/>
    <x v="88"/>
    <x v="1"/>
    <m/>
    <m/>
    <s v="Produit"/>
    <s v="Tarif et remise commune au groupe"/>
    <n v="0.9"/>
    <n v="0.85"/>
    <x v="1"/>
    <x v="1"/>
    <x v="1"/>
  </r>
  <r>
    <x v="0"/>
    <x v="89"/>
    <x v="1"/>
    <m/>
    <m/>
    <s v="Produit"/>
    <s v="Tarif et remise commune au groupe"/>
    <n v="0.9"/>
    <n v="0.85"/>
    <x v="1"/>
    <x v="1"/>
    <x v="1"/>
  </r>
  <r>
    <x v="0"/>
    <x v="90"/>
    <x v="5"/>
    <n v="0.9"/>
    <n v="0.8"/>
    <s v="Produit"/>
    <s v="Individuel avec remise"/>
    <n v="0.9"/>
    <n v="0.8"/>
    <x v="8"/>
    <x v="1"/>
    <x v="1"/>
  </r>
  <r>
    <x v="0"/>
    <x v="91"/>
    <x v="5"/>
    <n v="0.9"/>
    <n v="0.8"/>
    <s v="Produit"/>
    <s v="Individuel avec remise"/>
    <n v="0.9"/>
    <n v="0.8"/>
    <x v="8"/>
    <x v="1"/>
    <x v="1"/>
  </r>
  <r>
    <x v="0"/>
    <x v="23"/>
    <x v="0"/>
    <m/>
    <m/>
    <m/>
    <s v="Vide"/>
    <s v=""/>
    <s v=""/>
    <x v="0"/>
    <x v="0"/>
    <x v="0"/>
  </r>
  <r>
    <x v="0"/>
    <x v="92"/>
    <x v="0"/>
    <m/>
    <m/>
    <s v="Groupe"/>
    <s v="Groupe"/>
    <s v=""/>
    <s v=""/>
    <x v="0"/>
    <x v="0"/>
    <x v="1"/>
  </r>
  <r>
    <x v="0"/>
    <x v="93"/>
    <x v="2"/>
    <n v="1.5"/>
    <m/>
    <s v="Produit"/>
    <s v="Individuel sans remise"/>
    <n v="1.5"/>
    <n v="0"/>
    <x v="13"/>
    <x v="1"/>
    <x v="1"/>
  </r>
  <r>
    <x v="0"/>
    <x v="94"/>
    <x v="7"/>
    <n v="3"/>
    <m/>
    <s v="Produit"/>
    <s v="Individuel sans remise"/>
    <n v="3"/>
    <n v="0"/>
    <x v="2"/>
    <x v="1"/>
    <x v="1"/>
  </r>
  <r>
    <x v="0"/>
    <x v="95"/>
    <x v="2"/>
    <n v="1.5"/>
    <m/>
    <s v="Produit"/>
    <s v="Individuel sans remise"/>
    <n v="1.5"/>
    <n v="0"/>
    <x v="13"/>
    <x v="1"/>
    <x v="1"/>
  </r>
  <r>
    <x v="0"/>
    <x v="96"/>
    <x v="2"/>
    <n v="3.5"/>
    <n v="3"/>
    <s v="Produit"/>
    <s v="Individuel avec remise"/>
    <n v="3.5"/>
    <n v="3"/>
    <x v="2"/>
    <x v="1"/>
    <x v="1"/>
  </r>
  <r>
    <x v="0"/>
    <x v="23"/>
    <x v="0"/>
    <m/>
    <m/>
    <m/>
    <s v="Vide"/>
    <s v=""/>
    <s v=""/>
    <x v="0"/>
    <x v="0"/>
    <x v="0"/>
  </r>
  <r>
    <x v="0"/>
    <x v="97"/>
    <x v="0"/>
    <m/>
    <m/>
    <s v="Groupe"/>
    <s v="Groupe"/>
    <s v=""/>
    <s v=""/>
    <x v="0"/>
    <x v="0"/>
    <x v="1"/>
  </r>
  <r>
    <x v="0"/>
    <x v="98"/>
    <x v="14"/>
    <n v="12.5"/>
    <m/>
    <s v="Produit"/>
    <s v="Individuel sans remise"/>
    <n v="12.5"/>
    <n v="0"/>
    <x v="14"/>
    <x v="1"/>
    <x v="1"/>
  </r>
  <r>
    <x v="0"/>
    <x v="99"/>
    <x v="14"/>
    <n v="12.5"/>
    <m/>
    <s v="Produit"/>
    <s v="Individuel sans remise"/>
    <n v="12.5"/>
    <n v="0"/>
    <x v="14"/>
    <x v="1"/>
    <x v="1"/>
  </r>
  <r>
    <x v="0"/>
    <x v="100"/>
    <x v="15"/>
    <n v="8.5"/>
    <m/>
    <s v="Produit"/>
    <s v="Individuel sans remise"/>
    <n v="8.5"/>
    <n v="0"/>
    <x v="15"/>
    <x v="1"/>
    <x v="1"/>
  </r>
  <r>
    <x v="0"/>
    <x v="101"/>
    <x v="16"/>
    <n v="6.5"/>
    <m/>
    <s v="Produit"/>
    <s v="Individuel sans remise"/>
    <n v="6.5"/>
    <n v="0"/>
    <x v="16"/>
    <x v="1"/>
    <x v="1"/>
  </r>
  <r>
    <x v="0"/>
    <x v="102"/>
    <x v="17"/>
    <n v="8.5"/>
    <m/>
    <s v="Produit"/>
    <s v="Individuel sans remise"/>
    <n v="8.5"/>
    <n v="0"/>
    <x v="15"/>
    <x v="1"/>
    <x v="1"/>
  </r>
  <r>
    <x v="0"/>
    <x v="103"/>
    <x v="15"/>
    <n v="12.5"/>
    <m/>
    <s v="Produit"/>
    <s v="Individuel sans remise"/>
    <n v="12.5"/>
    <n v="0"/>
    <x v="14"/>
    <x v="1"/>
    <x v="1"/>
  </r>
  <r>
    <x v="0"/>
    <x v="104"/>
    <x v="15"/>
    <n v="12.5"/>
    <m/>
    <s v="Produit"/>
    <s v="Individuel sans remise"/>
    <n v="12.5"/>
    <n v="0"/>
    <x v="14"/>
    <x v="1"/>
    <x v="1"/>
  </r>
  <r>
    <x v="0"/>
    <x v="105"/>
    <x v="18"/>
    <n v="4.5"/>
    <m/>
    <s v="Produit"/>
    <s v="Individuel sans remise"/>
    <n v="4.5"/>
    <n v="0"/>
    <x v="17"/>
    <x v="1"/>
    <x v="1"/>
  </r>
  <r>
    <x v="0"/>
    <x v="106"/>
    <x v="18"/>
    <n v="4.5"/>
    <m/>
    <s v="Produit"/>
    <s v="Individuel sans remise"/>
    <n v="4.5"/>
    <n v="0"/>
    <x v="17"/>
    <x v="1"/>
    <x v="1"/>
  </r>
  <r>
    <x v="0"/>
    <x v="107"/>
    <x v="18"/>
    <n v="4.5"/>
    <m/>
    <s v="Produit"/>
    <s v="Individuel sans remise"/>
    <n v="4.5"/>
    <n v="0"/>
    <x v="17"/>
    <x v="1"/>
    <x v="1"/>
  </r>
  <r>
    <x v="0"/>
    <x v="108"/>
    <x v="18"/>
    <n v="4.5"/>
    <m/>
    <s v="Produit"/>
    <s v="Individuel sans remise"/>
    <n v="4.5"/>
    <n v="0"/>
    <x v="17"/>
    <x v="1"/>
    <x v="1"/>
  </r>
  <r>
    <x v="0"/>
    <x v="109"/>
    <x v="18"/>
    <n v="4.5"/>
    <m/>
    <s v="Produit"/>
    <s v="Individuel sans remise"/>
    <n v="4.5"/>
    <n v="0"/>
    <x v="17"/>
    <x v="1"/>
    <x v="1"/>
  </r>
  <r>
    <x v="0"/>
    <x v="110"/>
    <x v="16"/>
    <n v="4.5"/>
    <m/>
    <s v="Produit"/>
    <s v="Individuel sans remise"/>
    <n v="4.5"/>
    <n v="0"/>
    <x v="17"/>
    <x v="1"/>
    <x v="1"/>
  </r>
  <r>
    <x v="0"/>
    <x v="111"/>
    <x v="16"/>
    <n v="4.5"/>
    <m/>
    <s v="Produit"/>
    <s v="Individuel sans remise"/>
    <n v="4.5"/>
    <n v="0"/>
    <x v="17"/>
    <x v="1"/>
    <x v="1"/>
  </r>
  <r>
    <x v="0"/>
    <x v="112"/>
    <x v="16"/>
    <n v="4.5"/>
    <m/>
    <s v="Produit"/>
    <s v="Individuel sans remise"/>
    <n v="4.5"/>
    <n v="0"/>
    <x v="17"/>
    <x v="1"/>
    <x v="1"/>
  </r>
  <r>
    <x v="0"/>
    <x v="113"/>
    <x v="16"/>
    <n v="4.5"/>
    <m/>
    <s v="Produit"/>
    <s v="Individuel sans remise"/>
    <n v="4.5"/>
    <n v="0"/>
    <x v="17"/>
    <x v="1"/>
    <x v="1"/>
  </r>
  <r>
    <x v="0"/>
    <x v="114"/>
    <x v="15"/>
    <n v="7.5"/>
    <m/>
    <s v="Produit"/>
    <s v="Individuel sans remise"/>
    <n v="7.5"/>
    <n v="0"/>
    <x v="18"/>
    <x v="1"/>
    <x v="1"/>
  </r>
  <r>
    <x v="0"/>
    <x v="115"/>
    <x v="16"/>
    <n v="6.5"/>
    <m/>
    <s v="Produit"/>
    <s v="Individuel sans remise"/>
    <n v="6.5"/>
    <n v="0"/>
    <x v="16"/>
    <x v="1"/>
    <x v="1"/>
  </r>
  <r>
    <x v="0"/>
    <x v="116"/>
    <x v="16"/>
    <n v="6.5"/>
    <m/>
    <s v="Produit"/>
    <s v="Individuel sans remise"/>
    <n v="6.5"/>
    <n v="0"/>
    <x v="16"/>
    <x v="1"/>
    <x v="1"/>
  </r>
  <r>
    <x v="0"/>
    <x v="117"/>
    <x v="19"/>
    <n v="8.5"/>
    <m/>
    <s v="Produit"/>
    <s v="Individuel sans remise"/>
    <n v="8.5"/>
    <n v="0"/>
    <x v="15"/>
    <x v="1"/>
    <x v="1"/>
  </r>
  <r>
    <x v="0"/>
    <x v="118"/>
    <x v="15"/>
    <n v="8.5"/>
    <m/>
    <s v="Produit"/>
    <s v="Individuel sans remise"/>
    <n v="8.5"/>
    <n v="0"/>
    <x v="15"/>
    <x v="1"/>
    <x v="1"/>
  </r>
  <r>
    <x v="0"/>
    <x v="119"/>
    <x v="15"/>
    <n v="8.5"/>
    <m/>
    <s v="Produit"/>
    <s v="Individuel sans remise"/>
    <n v="8.5"/>
    <n v="0"/>
    <x v="15"/>
    <x v="1"/>
    <x v="1"/>
  </r>
  <r>
    <x v="0"/>
    <x v="120"/>
    <x v="15"/>
    <n v="7.5"/>
    <m/>
    <s v="Produit"/>
    <s v="Individuel sans remise"/>
    <n v="7.5"/>
    <n v="0"/>
    <x v="18"/>
    <x v="1"/>
    <x v="1"/>
  </r>
  <r>
    <x v="0"/>
    <x v="121"/>
    <x v="20"/>
    <n v="15"/>
    <m/>
    <s v="Produit"/>
    <s v="Individuel sans remise"/>
    <n v="15"/>
    <n v="0"/>
    <x v="19"/>
    <x v="1"/>
    <x v="1"/>
  </r>
  <r>
    <x v="0"/>
    <x v="122"/>
    <x v="20"/>
    <n v="15"/>
    <m/>
    <s v="Produit"/>
    <s v="Individuel sans remise"/>
    <n v="15"/>
    <n v="0"/>
    <x v="19"/>
    <x v="1"/>
    <x v="1"/>
  </r>
  <r>
    <x v="0"/>
    <x v="123"/>
    <x v="20"/>
    <n v="15"/>
    <m/>
    <s v="Produit"/>
    <s v="Individuel sans remise"/>
    <n v="15"/>
    <n v="0"/>
    <x v="19"/>
    <x v="1"/>
    <x v="1"/>
  </r>
  <r>
    <x v="0"/>
    <x v="124"/>
    <x v="20"/>
    <n v="15"/>
    <m/>
    <s v="Produit"/>
    <s v="Individuel sans remise"/>
    <n v="15"/>
    <n v="0"/>
    <x v="19"/>
    <x v="1"/>
    <x v="1"/>
  </r>
  <r>
    <x v="0"/>
    <x v="125"/>
    <x v="14"/>
    <n v="15"/>
    <m/>
    <s v="Produit"/>
    <s v="Individuel sans remise"/>
    <n v="15"/>
    <n v="0"/>
    <x v="19"/>
    <x v="1"/>
    <x v="1"/>
  </r>
  <r>
    <x v="0"/>
    <x v="126"/>
    <x v="0"/>
    <m/>
    <m/>
    <m/>
    <s v="?"/>
    <s v=""/>
    <s v=""/>
    <x v="20"/>
    <x v="2"/>
    <x v="1"/>
  </r>
  <r>
    <x v="0"/>
    <x v="23"/>
    <x v="0"/>
    <m/>
    <m/>
    <m/>
    <s v="Vide"/>
    <s v=""/>
    <s v=""/>
    <x v="0"/>
    <x v="0"/>
    <x v="0"/>
  </r>
  <r>
    <x v="0"/>
    <x v="127"/>
    <x v="0"/>
    <m/>
    <m/>
    <s v="Groupe"/>
    <s v="Groupe"/>
    <s v=""/>
    <s v=""/>
    <x v="0"/>
    <x v="0"/>
    <x v="1"/>
  </r>
  <r>
    <x v="0"/>
    <x v="128"/>
    <x v="10"/>
    <n v="0.9"/>
    <m/>
    <s v="Produit"/>
    <s v="Individuel sans remise"/>
    <n v="0.9"/>
    <n v="0"/>
    <x v="6"/>
    <x v="1"/>
    <x v="1"/>
  </r>
  <r>
    <x v="0"/>
    <x v="129"/>
    <x v="10"/>
    <n v="0.9"/>
    <m/>
    <s v="Produit"/>
    <s v="Individuel sans remise"/>
    <n v="0.9"/>
    <n v="0"/>
    <x v="6"/>
    <x v="1"/>
    <x v="1"/>
  </r>
  <r>
    <x v="0"/>
    <x v="130"/>
    <x v="21"/>
    <n v="1.5"/>
    <m/>
    <s v="Produit"/>
    <s v="Individuel sans remise"/>
    <n v="1.5"/>
    <n v="0"/>
    <x v="13"/>
    <x v="1"/>
    <x v="1"/>
  </r>
  <r>
    <x v="0"/>
    <x v="131"/>
    <x v="11"/>
    <n v="1.5"/>
    <m/>
    <s v="Produit"/>
    <s v="Individuel sans remise"/>
    <n v="1.5"/>
    <n v="0"/>
    <x v="13"/>
    <x v="1"/>
    <x v="1"/>
  </r>
  <r>
    <x v="0"/>
    <x v="132"/>
    <x v="7"/>
    <n v="3"/>
    <m/>
    <s v="Produit"/>
    <s v="Individuel sans remise"/>
    <n v="3"/>
    <n v="0"/>
    <x v="2"/>
    <x v="1"/>
    <x v="1"/>
  </r>
  <r>
    <x v="0"/>
    <x v="133"/>
    <x v="21"/>
    <n v="0.9"/>
    <m/>
    <s v="Produit"/>
    <s v="Individuel sans remise"/>
    <n v="0.9"/>
    <n v="0"/>
    <x v="6"/>
    <x v="1"/>
    <x v="1"/>
  </r>
  <r>
    <x v="0"/>
    <x v="134"/>
    <x v="22"/>
    <n v="3"/>
    <m/>
    <s v="Produit"/>
    <s v="Individuel sans remise"/>
    <n v="3"/>
    <n v="0"/>
    <x v="2"/>
    <x v="1"/>
    <x v="1"/>
  </r>
  <r>
    <x v="0"/>
    <x v="135"/>
    <x v="21"/>
    <n v="2.5"/>
    <m/>
    <s v="Produit"/>
    <s v="Individuel sans remise"/>
    <n v="2.5"/>
    <n v="0"/>
    <x v="10"/>
    <x v="1"/>
    <x v="1"/>
  </r>
  <r>
    <x v="0"/>
    <x v="136"/>
    <x v="21"/>
    <n v="2.5"/>
    <m/>
    <s v="Produit"/>
    <s v="Individuel sans remise"/>
    <n v="2.5"/>
    <n v="0"/>
    <x v="10"/>
    <x v="1"/>
    <x v="1"/>
  </r>
  <r>
    <x v="0"/>
    <x v="137"/>
    <x v="21"/>
    <n v="2.5"/>
    <m/>
    <s v="Produit"/>
    <s v="Individuel sans remise"/>
    <n v="2.5"/>
    <n v="0"/>
    <x v="10"/>
    <x v="1"/>
    <x v="1"/>
  </r>
  <r>
    <x v="0"/>
    <x v="138"/>
    <x v="21"/>
    <n v="2.5"/>
    <n v="2"/>
    <s v="Produit"/>
    <s v="Individuel avec remise"/>
    <n v="2.5"/>
    <n v="2"/>
    <x v="21"/>
    <x v="1"/>
    <x v="1"/>
  </r>
  <r>
    <x v="0"/>
    <x v="139"/>
    <x v="21"/>
    <n v="2.5"/>
    <m/>
    <s v="Produit"/>
    <s v="Individuel sans remise"/>
    <n v="2.5"/>
    <n v="0"/>
    <x v="10"/>
    <x v="1"/>
    <x v="1"/>
  </r>
  <r>
    <x v="0"/>
    <x v="140"/>
    <x v="21"/>
    <n v="2.5"/>
    <m/>
    <s v="Produit"/>
    <s v="Individuel sans remise"/>
    <n v="2.5"/>
    <n v="0"/>
    <x v="10"/>
    <x v="1"/>
    <x v="1"/>
  </r>
  <r>
    <x v="0"/>
    <x v="141"/>
    <x v="21"/>
    <n v="2.5"/>
    <n v="2"/>
    <s v="Produit"/>
    <s v="Individuel avec remise"/>
    <n v="2.5"/>
    <n v="2"/>
    <x v="21"/>
    <x v="1"/>
    <x v="1"/>
  </r>
  <r>
    <x v="0"/>
    <x v="142"/>
    <x v="21"/>
    <n v="4.5"/>
    <m/>
    <s v="Produit"/>
    <s v="Individuel sans remise"/>
    <n v="4.5"/>
    <n v="0"/>
    <x v="17"/>
    <x v="1"/>
    <x v="1"/>
  </r>
  <r>
    <x v="0"/>
    <x v="143"/>
    <x v="21"/>
    <n v="2.5"/>
    <m/>
    <s v="Produit"/>
    <s v="Individuel sans remise"/>
    <n v="2.5"/>
    <n v="0"/>
    <x v="10"/>
    <x v="1"/>
    <x v="1"/>
  </r>
  <r>
    <x v="0"/>
    <x v="144"/>
    <x v="21"/>
    <n v="2.5"/>
    <m/>
    <s v="Produit"/>
    <s v="Individuel sans remise"/>
    <n v="2.5"/>
    <n v="0"/>
    <x v="10"/>
    <x v="1"/>
    <x v="1"/>
  </r>
  <r>
    <x v="0"/>
    <x v="145"/>
    <x v="10"/>
    <n v="0.8"/>
    <m/>
    <s v="Produit"/>
    <s v="Individuel sans remise"/>
    <n v="0.8"/>
    <n v="0"/>
    <x v="8"/>
    <x v="1"/>
    <x v="1"/>
  </r>
  <r>
    <x v="0"/>
    <x v="146"/>
    <x v="10"/>
    <n v="0.8"/>
    <m/>
    <s v="Produit"/>
    <s v="Individuel sans remise"/>
    <n v="0.8"/>
    <n v="0"/>
    <x v="8"/>
    <x v="1"/>
    <x v="1"/>
  </r>
  <r>
    <x v="0"/>
    <x v="147"/>
    <x v="23"/>
    <n v="4.5"/>
    <m/>
    <s v="Produit"/>
    <s v="Individuel sans remise"/>
    <n v="4.5"/>
    <n v="0"/>
    <x v="17"/>
    <x v="1"/>
    <x v="1"/>
  </r>
  <r>
    <x v="0"/>
    <x v="148"/>
    <x v="15"/>
    <n v="5"/>
    <m/>
    <s v="Produit"/>
    <s v="Individuel sans remise"/>
    <n v="5"/>
    <n v="0"/>
    <x v="22"/>
    <x v="1"/>
    <x v="1"/>
  </r>
  <r>
    <x v="0"/>
    <x v="149"/>
    <x v="21"/>
    <n v="2.5"/>
    <n v="2"/>
    <s v="Produit"/>
    <s v="Individuel avec remise"/>
    <n v="2.5"/>
    <n v="2"/>
    <x v="21"/>
    <x v="1"/>
    <x v="1"/>
  </r>
  <r>
    <x v="0"/>
    <x v="150"/>
    <x v="24"/>
    <n v="4.5"/>
    <m/>
    <s v="Produit"/>
    <s v="Individuel sans remise"/>
    <n v="4.5"/>
    <n v="0"/>
    <x v="17"/>
    <x v="1"/>
    <x v="1"/>
  </r>
  <r>
    <x v="0"/>
    <x v="151"/>
    <x v="21"/>
    <n v="1.5"/>
    <m/>
    <s v="Produit"/>
    <s v="Individuel sans remise"/>
    <n v="1.5"/>
    <n v="0"/>
    <x v="13"/>
    <x v="1"/>
    <x v="1"/>
  </r>
  <r>
    <x v="0"/>
    <x v="152"/>
    <x v="10"/>
    <n v="0.9"/>
    <m/>
    <s v="Produit"/>
    <s v="Individuel sans remise"/>
    <n v="0.9"/>
    <n v="0"/>
    <x v="6"/>
    <x v="1"/>
    <x v="1"/>
  </r>
  <r>
    <x v="0"/>
    <x v="153"/>
    <x v="24"/>
    <n v="4.5"/>
    <m/>
    <s v="Produit"/>
    <s v="Individuel sans remise"/>
    <n v="4.5"/>
    <n v="0"/>
    <x v="17"/>
    <x v="1"/>
    <x v="1"/>
  </r>
  <r>
    <x v="0"/>
    <x v="154"/>
    <x v="24"/>
    <n v="4.5"/>
    <m/>
    <s v="Produit"/>
    <s v="Individuel sans remise"/>
    <n v="4.5"/>
    <n v="0"/>
    <x v="17"/>
    <x v="1"/>
    <x v="1"/>
  </r>
  <r>
    <x v="0"/>
    <x v="155"/>
    <x v="24"/>
    <n v="4.5"/>
    <m/>
    <s v="Produit"/>
    <s v="Individuel sans remise"/>
    <n v="4.5"/>
    <n v="0"/>
    <x v="17"/>
    <x v="1"/>
    <x v="1"/>
  </r>
  <r>
    <x v="0"/>
    <x v="156"/>
    <x v="21"/>
    <n v="2.5"/>
    <m/>
    <s v="Produit"/>
    <s v="Individuel sans remise"/>
    <n v="2.5"/>
    <n v="0"/>
    <x v="10"/>
    <x v="1"/>
    <x v="1"/>
  </r>
  <r>
    <x v="0"/>
    <x v="23"/>
    <x v="0"/>
    <m/>
    <m/>
    <m/>
    <s v="Vide"/>
    <s v=""/>
    <s v=""/>
    <x v="0"/>
    <x v="0"/>
    <x v="0"/>
  </r>
  <r>
    <x v="0"/>
    <x v="157"/>
    <x v="0"/>
    <m/>
    <m/>
    <s v="Groupe"/>
    <s v="Groupe"/>
    <s v=""/>
    <s v=""/>
    <x v="0"/>
    <x v="0"/>
    <x v="1"/>
  </r>
  <r>
    <x v="0"/>
    <x v="158"/>
    <x v="25"/>
    <n v="3"/>
    <m/>
    <s v="Produit"/>
    <s v="Individuel sans remise"/>
    <n v="3"/>
    <n v="0"/>
    <x v="2"/>
    <x v="1"/>
    <x v="1"/>
  </r>
  <r>
    <x v="0"/>
    <x v="159"/>
    <x v="25"/>
    <n v="3"/>
    <m/>
    <s v="Produit"/>
    <s v="Individuel sans remise"/>
    <n v="3"/>
    <n v="0"/>
    <x v="2"/>
    <x v="1"/>
    <x v="1"/>
  </r>
  <r>
    <x v="0"/>
    <x v="160"/>
    <x v="26"/>
    <n v="3"/>
    <m/>
    <s v="Produit"/>
    <s v="Individuel sans remise"/>
    <n v="3"/>
    <n v="0"/>
    <x v="2"/>
    <x v="1"/>
    <x v="1"/>
  </r>
  <r>
    <x v="0"/>
    <x v="161"/>
    <x v="27"/>
    <n v="2.5"/>
    <m/>
    <s v="Produit"/>
    <s v="Individuel sans remise"/>
    <n v="2.5"/>
    <n v="0"/>
    <x v="10"/>
    <x v="1"/>
    <x v="1"/>
  </r>
  <r>
    <x v="0"/>
    <x v="162"/>
    <x v="26"/>
    <n v="3"/>
    <m/>
    <s v="Produit"/>
    <s v="Individuel sans remise"/>
    <n v="3"/>
    <n v="0"/>
    <x v="2"/>
    <x v="1"/>
    <x v="1"/>
  </r>
  <r>
    <x v="0"/>
    <x v="163"/>
    <x v="2"/>
    <n v="2.5"/>
    <m/>
    <s v="Produit"/>
    <s v="Individuel sans remise"/>
    <n v="2.5"/>
    <n v="0"/>
    <x v="10"/>
    <x v="1"/>
    <x v="1"/>
  </r>
  <r>
    <x v="0"/>
    <x v="164"/>
    <x v="5"/>
    <n v="1"/>
    <n v="0.9"/>
    <s v="Produit"/>
    <s v="Individuel avec remise"/>
    <n v="1"/>
    <n v="0.9"/>
    <x v="6"/>
    <x v="1"/>
    <x v="1"/>
  </r>
  <r>
    <x v="0"/>
    <x v="165"/>
    <x v="26"/>
    <n v="3"/>
    <m/>
    <s v="Produit"/>
    <s v="Individuel sans remise"/>
    <n v="3"/>
    <n v="0"/>
    <x v="2"/>
    <x v="1"/>
    <x v="1"/>
  </r>
  <r>
    <x v="0"/>
    <x v="166"/>
    <x v="26"/>
    <n v="3"/>
    <m/>
    <s v="Produit"/>
    <s v="Individuel sans remise"/>
    <n v="3"/>
    <n v="0"/>
    <x v="2"/>
    <x v="1"/>
    <x v="1"/>
  </r>
  <r>
    <x v="0"/>
    <x v="167"/>
    <x v="28"/>
    <n v="5"/>
    <m/>
    <s v="Produit"/>
    <s v="Individuel sans remise"/>
    <n v="5"/>
    <n v="0"/>
    <x v="22"/>
    <x v="1"/>
    <x v="1"/>
  </r>
  <r>
    <x v="0"/>
    <x v="168"/>
    <x v="28"/>
    <n v="5"/>
    <m/>
    <s v="Produit"/>
    <s v="Individuel sans remise"/>
    <n v="5"/>
    <n v="0"/>
    <x v="22"/>
    <x v="1"/>
    <x v="1"/>
  </r>
  <r>
    <x v="0"/>
    <x v="169"/>
    <x v="28"/>
    <n v="5"/>
    <m/>
    <s v="Produit"/>
    <s v="Individuel sans remise"/>
    <n v="5"/>
    <n v="0"/>
    <x v="22"/>
    <x v="1"/>
    <x v="1"/>
  </r>
  <r>
    <x v="0"/>
    <x v="170"/>
    <x v="25"/>
    <n v="3"/>
    <m/>
    <s v="Produit"/>
    <s v="Individuel sans remise"/>
    <n v="3"/>
    <n v="0"/>
    <x v="2"/>
    <x v="1"/>
    <x v="1"/>
  </r>
  <r>
    <x v="0"/>
    <x v="171"/>
    <x v="25"/>
    <n v="3"/>
    <m/>
    <s v="Produit"/>
    <s v="Individuel sans remise"/>
    <n v="3"/>
    <n v="0"/>
    <x v="2"/>
    <x v="1"/>
    <x v="1"/>
  </r>
  <r>
    <x v="0"/>
    <x v="172"/>
    <x v="26"/>
    <n v="3"/>
    <m/>
    <s v="Produit"/>
    <s v="Individuel sans remise"/>
    <n v="3"/>
    <n v="0"/>
    <x v="2"/>
    <x v="1"/>
    <x v="1"/>
  </r>
  <r>
    <x v="0"/>
    <x v="172"/>
    <x v="29"/>
    <n v="1"/>
    <n v="0.9"/>
    <s v="Produit"/>
    <s v="Individuel avec remise"/>
    <n v="1"/>
    <n v="0.9"/>
    <x v="6"/>
    <x v="1"/>
    <x v="1"/>
  </r>
  <r>
    <x v="0"/>
    <x v="173"/>
    <x v="25"/>
    <n v="3"/>
    <m/>
    <s v="Produit"/>
    <s v="Individuel sans remise"/>
    <n v="3"/>
    <n v="0"/>
    <x v="2"/>
    <x v="1"/>
    <x v="1"/>
  </r>
  <r>
    <x v="0"/>
    <x v="174"/>
    <x v="25"/>
    <n v="3"/>
    <m/>
    <s v="Produit"/>
    <s v="Individuel sans remise"/>
    <n v="3"/>
    <n v="0"/>
    <x v="2"/>
    <x v="1"/>
    <x v="1"/>
  </r>
  <r>
    <x v="0"/>
    <x v="175"/>
    <x v="25"/>
    <n v="3"/>
    <m/>
    <s v="Produit"/>
    <s v="Individuel sans remise"/>
    <n v="3"/>
    <n v="0"/>
    <x v="2"/>
    <x v="1"/>
    <x v="1"/>
  </r>
  <r>
    <x v="0"/>
    <x v="176"/>
    <x v="25"/>
    <n v="3"/>
    <m/>
    <s v="Produit"/>
    <s v="Individuel sans remise"/>
    <n v="3"/>
    <n v="0"/>
    <x v="2"/>
    <x v="1"/>
    <x v="1"/>
  </r>
  <r>
    <x v="0"/>
    <x v="177"/>
    <x v="25"/>
    <n v="3"/>
    <m/>
    <s v="Produit"/>
    <s v="Individuel sans remise"/>
    <n v="3"/>
    <n v="0"/>
    <x v="2"/>
    <x v="1"/>
    <x v="1"/>
  </r>
  <r>
    <x v="0"/>
    <x v="178"/>
    <x v="25"/>
    <n v="3"/>
    <m/>
    <s v="Produit"/>
    <s v="Individuel sans remise"/>
    <n v="3"/>
    <n v="0"/>
    <x v="2"/>
    <x v="1"/>
    <x v="1"/>
  </r>
  <r>
    <x v="0"/>
    <x v="179"/>
    <x v="25"/>
    <n v="3"/>
    <m/>
    <s v="Produit"/>
    <s v="Individuel sans remise"/>
    <n v="3"/>
    <n v="0"/>
    <x v="2"/>
    <x v="1"/>
    <x v="1"/>
  </r>
  <r>
    <x v="0"/>
    <x v="180"/>
    <x v="25"/>
    <n v="3"/>
    <m/>
    <s v="Produit"/>
    <s v="Individuel sans remise"/>
    <n v="3"/>
    <n v="0"/>
    <x v="2"/>
    <x v="1"/>
    <x v="1"/>
  </r>
  <r>
    <x v="0"/>
    <x v="181"/>
    <x v="25"/>
    <n v="3.8"/>
    <n v="3.5"/>
    <s v="Produit"/>
    <s v="Individuel avec remise"/>
    <n v="3.8"/>
    <n v="3.5"/>
    <x v="23"/>
    <x v="1"/>
    <x v="1"/>
  </r>
  <r>
    <x v="0"/>
    <x v="182"/>
    <x v="25"/>
    <n v="3.8"/>
    <n v="3.5"/>
    <s v="Produit"/>
    <s v="Individuel avec remise"/>
    <n v="3.8"/>
    <n v="3.5"/>
    <x v="23"/>
    <x v="1"/>
    <x v="1"/>
  </r>
  <r>
    <x v="0"/>
    <x v="183"/>
    <x v="25"/>
    <n v="3.8"/>
    <n v="3.5"/>
    <s v="Produit"/>
    <s v="Individuel avec remise"/>
    <n v="3.8"/>
    <n v="3.5"/>
    <x v="23"/>
    <x v="1"/>
    <x v="1"/>
  </r>
  <r>
    <x v="0"/>
    <x v="184"/>
    <x v="25"/>
    <n v="3.8"/>
    <n v="3.5"/>
    <s v="Produit"/>
    <s v="Individuel avec remise"/>
    <n v="3.8"/>
    <n v="3.5"/>
    <x v="23"/>
    <x v="1"/>
    <x v="1"/>
  </r>
  <r>
    <x v="0"/>
    <x v="185"/>
    <x v="25"/>
    <n v="3"/>
    <m/>
    <s v="Produit"/>
    <s v="Individuel sans remise"/>
    <n v="3"/>
    <n v="0"/>
    <x v="2"/>
    <x v="1"/>
    <x v="1"/>
  </r>
  <r>
    <x v="0"/>
    <x v="186"/>
    <x v="25"/>
    <n v="3"/>
    <m/>
    <s v="Produit"/>
    <s v="Individuel sans remise"/>
    <n v="3"/>
    <n v="0"/>
    <x v="2"/>
    <x v="1"/>
    <x v="1"/>
  </r>
  <r>
    <x v="0"/>
    <x v="187"/>
    <x v="26"/>
    <n v="3"/>
    <m/>
    <s v="Produit"/>
    <s v="Individuel sans remise"/>
    <n v="3"/>
    <n v="0"/>
    <x v="2"/>
    <x v="1"/>
    <x v="1"/>
  </r>
  <r>
    <x v="0"/>
    <x v="188"/>
    <x v="1"/>
    <n v="0.9"/>
    <n v="0.8"/>
    <s v="Produit"/>
    <s v="Individuel avec remise"/>
    <n v="0.9"/>
    <n v="0.8"/>
    <x v="8"/>
    <x v="1"/>
    <x v="1"/>
  </r>
  <r>
    <x v="0"/>
    <x v="189"/>
    <x v="30"/>
    <n v="1"/>
    <n v="0.9"/>
    <s v="Produit"/>
    <s v="Individuel avec remise"/>
    <n v="1"/>
    <n v="0.9"/>
    <x v="6"/>
    <x v="1"/>
    <x v="1"/>
  </r>
  <r>
    <x v="0"/>
    <x v="91"/>
    <x v="5"/>
    <n v="0.9"/>
    <n v="0.8"/>
    <s v="Produit"/>
    <s v="Individuel avec remise"/>
    <n v="0.9"/>
    <n v="0.8"/>
    <x v="8"/>
    <x v="1"/>
    <x v="1"/>
  </r>
  <r>
    <x v="0"/>
    <x v="90"/>
    <x v="5"/>
    <n v="0.9"/>
    <n v="0.8"/>
    <s v="Produit"/>
    <s v="Individuel avec remise"/>
    <n v="0.9"/>
    <n v="0.8"/>
    <x v="8"/>
    <x v="1"/>
    <x v="1"/>
  </r>
  <r>
    <x v="0"/>
    <x v="190"/>
    <x v="25"/>
    <n v="3"/>
    <m/>
    <s v="Produit"/>
    <s v="Individuel sans remise"/>
    <n v="3"/>
    <n v="0"/>
    <x v="2"/>
    <x v="1"/>
    <x v="1"/>
  </r>
  <r>
    <x v="0"/>
    <x v="191"/>
    <x v="25"/>
    <n v="3"/>
    <m/>
    <s v="Produit"/>
    <s v="Individuel sans remise"/>
    <n v="3"/>
    <n v="0"/>
    <x v="2"/>
    <x v="1"/>
    <x v="1"/>
  </r>
  <r>
    <x v="0"/>
    <x v="192"/>
    <x v="25"/>
    <n v="3"/>
    <m/>
    <s v="Produit"/>
    <s v="Individuel sans remise"/>
    <n v="3"/>
    <n v="0"/>
    <x v="2"/>
    <x v="1"/>
    <x v="1"/>
  </r>
  <r>
    <x v="0"/>
    <x v="193"/>
    <x v="30"/>
    <n v="0.9"/>
    <n v="0.8"/>
    <s v="Produit"/>
    <s v="Individuel avec remise"/>
    <n v="0.9"/>
    <n v="0.8"/>
    <x v="8"/>
    <x v="1"/>
    <x v="1"/>
  </r>
  <r>
    <x v="0"/>
    <x v="194"/>
    <x v="30"/>
    <n v="0.9"/>
    <n v="0.8"/>
    <s v="Produit"/>
    <s v="Individuel avec remise"/>
    <n v="0.9"/>
    <n v="0.8"/>
    <x v="8"/>
    <x v="1"/>
    <x v="1"/>
  </r>
  <r>
    <x v="0"/>
    <x v="195"/>
    <x v="30"/>
    <n v="0.9"/>
    <n v="0.8"/>
    <s v="Produit"/>
    <s v="Individuel avec remise"/>
    <n v="0.9"/>
    <n v="0.8"/>
    <x v="8"/>
    <x v="1"/>
    <x v="1"/>
  </r>
  <r>
    <x v="0"/>
    <x v="196"/>
    <x v="30"/>
    <n v="0.9"/>
    <n v="0.8"/>
    <s v="Produit"/>
    <s v="Individuel avec remise"/>
    <n v="0.9"/>
    <n v="0.8"/>
    <x v="8"/>
    <x v="1"/>
    <x v="1"/>
  </r>
  <r>
    <x v="0"/>
    <x v="197"/>
    <x v="30"/>
    <n v="0.9"/>
    <n v="0.8"/>
    <s v="Produit"/>
    <s v="Individuel avec remise"/>
    <n v="0.9"/>
    <n v="0.8"/>
    <x v="8"/>
    <x v="1"/>
    <x v="1"/>
  </r>
  <r>
    <x v="0"/>
    <x v="198"/>
    <x v="30"/>
    <n v="0.9"/>
    <n v="0.8"/>
    <s v="Produit"/>
    <s v="Individuel avec remise"/>
    <n v="0.9"/>
    <n v="0.8"/>
    <x v="8"/>
    <x v="1"/>
    <x v="1"/>
  </r>
  <r>
    <x v="0"/>
    <x v="199"/>
    <x v="1"/>
    <n v="1"/>
    <n v="0.9"/>
    <s v="Produit"/>
    <s v="Individuel avec remise"/>
    <n v="1"/>
    <n v="0.9"/>
    <x v="6"/>
    <x v="1"/>
    <x v="1"/>
  </r>
  <r>
    <x v="0"/>
    <x v="200"/>
    <x v="31"/>
    <n v="3"/>
    <m/>
    <s v="Produit"/>
    <s v="Individuel sans remise"/>
    <n v="3"/>
    <n v="0"/>
    <x v="2"/>
    <x v="1"/>
    <x v="1"/>
  </r>
  <r>
    <x v="0"/>
    <x v="201"/>
    <x v="1"/>
    <n v="1"/>
    <n v="0.9"/>
    <s v="Produit"/>
    <s v="Individuel avec remise"/>
    <n v="1"/>
    <n v="0.9"/>
    <x v="6"/>
    <x v="1"/>
    <x v="1"/>
  </r>
  <r>
    <x v="0"/>
    <x v="202"/>
    <x v="26"/>
    <n v="3"/>
    <m/>
    <s v="Produit"/>
    <s v="Individuel sans remise"/>
    <n v="3"/>
    <n v="0"/>
    <x v="2"/>
    <x v="1"/>
    <x v="1"/>
  </r>
  <r>
    <x v="0"/>
    <x v="203"/>
    <x v="26"/>
    <n v="3"/>
    <m/>
    <s v="Produit"/>
    <s v="Individuel sans remise"/>
    <n v="3"/>
    <n v="0"/>
    <x v="2"/>
    <x v="1"/>
    <x v="1"/>
  </r>
  <r>
    <x v="0"/>
    <x v="204"/>
    <x v="26"/>
    <n v="3"/>
    <m/>
    <s v="Produit"/>
    <s v="Individuel sans remise"/>
    <n v="3"/>
    <n v="0"/>
    <x v="2"/>
    <x v="1"/>
    <x v="1"/>
  </r>
  <r>
    <x v="0"/>
    <x v="205"/>
    <x v="26"/>
    <n v="3"/>
    <m/>
    <s v="Produit"/>
    <s v="Individuel sans remise"/>
    <n v="3"/>
    <n v="0"/>
    <x v="2"/>
    <x v="1"/>
    <x v="1"/>
  </r>
  <r>
    <x v="0"/>
    <x v="206"/>
    <x v="26"/>
    <n v="3"/>
    <m/>
    <s v="Produit"/>
    <s v="Individuel sans remise"/>
    <n v="3"/>
    <n v="0"/>
    <x v="2"/>
    <x v="1"/>
    <x v="1"/>
  </r>
  <r>
    <x v="0"/>
    <x v="207"/>
    <x v="26"/>
    <n v="3"/>
    <m/>
    <s v="Produit"/>
    <s v="Individuel sans remise"/>
    <n v="3"/>
    <n v="0"/>
    <x v="2"/>
    <x v="1"/>
    <x v="1"/>
  </r>
  <r>
    <x v="0"/>
    <x v="208"/>
    <x v="25"/>
    <n v="3"/>
    <m/>
    <s v="Produit"/>
    <s v="Individuel sans remise"/>
    <n v="3"/>
    <n v="0"/>
    <x v="2"/>
    <x v="1"/>
    <x v="1"/>
  </r>
  <r>
    <x v="0"/>
    <x v="209"/>
    <x v="25"/>
    <n v="3"/>
    <m/>
    <s v="Produit"/>
    <s v="Individuel sans remise"/>
    <n v="3"/>
    <n v="0"/>
    <x v="2"/>
    <x v="1"/>
    <x v="1"/>
  </r>
  <r>
    <x v="0"/>
    <x v="210"/>
    <x v="25"/>
    <n v="3"/>
    <m/>
    <s v="Produit"/>
    <s v="Individuel sans remise"/>
    <n v="3"/>
    <n v="0"/>
    <x v="2"/>
    <x v="1"/>
    <x v="1"/>
  </r>
  <r>
    <x v="0"/>
    <x v="211"/>
    <x v="25"/>
    <n v="3"/>
    <m/>
    <s v="Produit"/>
    <s v="Individuel sans remise"/>
    <n v="3"/>
    <n v="0"/>
    <x v="2"/>
    <x v="1"/>
    <x v="1"/>
  </r>
  <r>
    <x v="0"/>
    <x v="212"/>
    <x v="25"/>
    <n v="3"/>
    <m/>
    <s v="Produit"/>
    <s v="Individuel sans remise"/>
    <n v="3"/>
    <n v="0"/>
    <x v="2"/>
    <x v="1"/>
    <x v="1"/>
  </r>
  <r>
    <x v="0"/>
    <x v="213"/>
    <x v="25"/>
    <n v="3"/>
    <m/>
    <s v="Produit"/>
    <s v="Individuel sans remise"/>
    <n v="3"/>
    <n v="0"/>
    <x v="2"/>
    <x v="1"/>
    <x v="1"/>
  </r>
  <r>
    <x v="0"/>
    <x v="214"/>
    <x v="25"/>
    <n v="3"/>
    <m/>
    <s v="Produit"/>
    <s v="Individuel sans remise"/>
    <n v="3"/>
    <n v="0"/>
    <x v="2"/>
    <x v="1"/>
    <x v="1"/>
  </r>
  <r>
    <x v="0"/>
    <x v="215"/>
    <x v="25"/>
    <n v="3"/>
    <m/>
    <s v="Produit"/>
    <s v="Individuel sans remise"/>
    <n v="3"/>
    <n v="0"/>
    <x v="2"/>
    <x v="1"/>
    <x v="1"/>
  </r>
  <r>
    <x v="0"/>
    <x v="216"/>
    <x v="25"/>
    <n v="3"/>
    <m/>
    <s v="Produit"/>
    <s v="Individuel sans remise"/>
    <n v="3"/>
    <n v="0"/>
    <x v="2"/>
    <x v="1"/>
    <x v="1"/>
  </r>
  <r>
    <x v="0"/>
    <x v="217"/>
    <x v="32"/>
    <n v="16"/>
    <m/>
    <s v="Produit"/>
    <s v="Individuel sans remise"/>
    <n v="16"/>
    <n v="0"/>
    <x v="24"/>
    <x v="1"/>
    <x v="1"/>
  </r>
  <r>
    <x v="0"/>
    <x v="218"/>
    <x v="32"/>
    <n v="16"/>
    <m/>
    <s v="Produit"/>
    <s v="Individuel sans remise"/>
    <n v="16"/>
    <n v="0"/>
    <x v="24"/>
    <x v="1"/>
    <x v="1"/>
  </r>
  <r>
    <x v="0"/>
    <x v="219"/>
    <x v="26"/>
    <n v="3"/>
    <m/>
    <s v="Produit"/>
    <s v="Individuel sans remise"/>
    <n v="3"/>
    <n v="0"/>
    <x v="2"/>
    <x v="1"/>
    <x v="1"/>
  </r>
  <r>
    <x v="0"/>
    <x v="220"/>
    <x v="25"/>
    <n v="3"/>
    <m/>
    <s v="Produit"/>
    <s v="Individuel sans remise"/>
    <n v="3"/>
    <n v="0"/>
    <x v="2"/>
    <x v="1"/>
    <x v="1"/>
  </r>
  <r>
    <x v="0"/>
    <x v="221"/>
    <x v="25"/>
    <n v="3"/>
    <m/>
    <s v="Produit"/>
    <s v="Individuel sans remise"/>
    <n v="3"/>
    <n v="0"/>
    <x v="2"/>
    <x v="1"/>
    <x v="1"/>
  </r>
  <r>
    <x v="0"/>
    <x v="222"/>
    <x v="25"/>
    <n v="3"/>
    <m/>
    <s v="Produit"/>
    <s v="Individuel sans remise"/>
    <n v="3"/>
    <n v="0"/>
    <x v="2"/>
    <x v="1"/>
    <x v="1"/>
  </r>
  <r>
    <x v="0"/>
    <x v="223"/>
    <x v="5"/>
    <n v="1"/>
    <n v="0.9"/>
    <s v="Produit"/>
    <s v="Individuel avec remise"/>
    <n v="1"/>
    <n v="0.9"/>
    <x v="6"/>
    <x v="1"/>
    <x v="1"/>
  </r>
  <r>
    <x v="0"/>
    <x v="23"/>
    <x v="0"/>
    <m/>
    <m/>
    <m/>
    <s v="Vide"/>
    <s v=""/>
    <s v=""/>
    <x v="0"/>
    <x v="0"/>
    <x v="0"/>
  </r>
  <r>
    <x v="0"/>
    <x v="224"/>
    <x v="0"/>
    <m/>
    <m/>
    <s v="Groupe"/>
    <s v="Groupe"/>
    <s v=""/>
    <s v=""/>
    <x v="0"/>
    <x v="0"/>
    <x v="1"/>
  </r>
  <r>
    <x v="0"/>
    <x v="225"/>
    <x v="33"/>
    <n v="12"/>
    <m/>
    <s v="Produit"/>
    <s v="Individuel sans remise"/>
    <n v="12"/>
    <n v="0"/>
    <x v="25"/>
    <x v="1"/>
    <x v="1"/>
  </r>
  <r>
    <x v="0"/>
    <x v="226"/>
    <x v="34"/>
    <n v="24"/>
    <m/>
    <s v="Produit"/>
    <s v="Individuel sans remise"/>
    <n v="24"/>
    <n v="0"/>
    <x v="26"/>
    <x v="1"/>
    <x v="1"/>
  </r>
  <r>
    <x v="0"/>
    <x v="227"/>
    <x v="35"/>
    <n v="4.5"/>
    <m/>
    <s v="Produit"/>
    <s v="Individuel sans remise"/>
    <n v="4.5"/>
    <n v="0"/>
    <x v="17"/>
    <x v="1"/>
    <x v="1"/>
  </r>
  <r>
    <x v="0"/>
    <x v="228"/>
    <x v="36"/>
    <n v="10"/>
    <m/>
    <s v="Produit"/>
    <s v="Individuel sans remise"/>
    <n v="10"/>
    <n v="0"/>
    <x v="27"/>
    <x v="1"/>
    <x v="1"/>
  </r>
  <r>
    <x v="0"/>
    <x v="229"/>
    <x v="37"/>
    <n v="10"/>
    <m/>
    <s v="Produit"/>
    <s v="Individuel sans remise"/>
    <n v="10"/>
    <n v="0"/>
    <x v="27"/>
    <x v="1"/>
    <x v="1"/>
  </r>
  <r>
    <x v="0"/>
    <x v="230"/>
    <x v="33"/>
    <n v="9"/>
    <m/>
    <s v="Produit"/>
    <s v="Individuel sans remise"/>
    <n v="9"/>
    <n v="0"/>
    <x v="28"/>
    <x v="1"/>
    <x v="1"/>
  </r>
  <r>
    <x v="0"/>
    <x v="231"/>
    <x v="38"/>
    <n v="15"/>
    <m/>
    <s v="Produit"/>
    <s v="Individuel sans remise"/>
    <n v="15"/>
    <n v="0"/>
    <x v="19"/>
    <x v="1"/>
    <x v="1"/>
  </r>
  <r>
    <x v="0"/>
    <x v="23"/>
    <x v="0"/>
    <m/>
    <m/>
    <m/>
    <m/>
    <m/>
    <m/>
    <x v="29"/>
    <x v="3"/>
    <x v="1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  <r>
    <x v="0"/>
    <x v="23"/>
    <x v="0"/>
    <m/>
    <m/>
    <m/>
    <m/>
    <m/>
    <m/>
    <x v="29"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B10:F256" firstHeaderRow="1" firstDataRow="1" firstDataCol="4"/>
  <pivotFields count="12">
    <pivotField name="Quantité" axis="axisRow" compact="0" outline="0" showAll="0" defaultSubtotal="0">
      <items count="4">
        <item m="1" x="1"/>
        <item x="0"/>
        <item m="1" x="2"/>
        <item m="1" x="3"/>
      </items>
    </pivotField>
    <pivotField name="Vos commandes" axis="axisRow" compact="0" outline="0" showAll="0" defaultSubtotal="0">
      <items count="232">
        <item x="98"/>
        <item x="99"/>
        <item x="100"/>
        <item x="127"/>
        <item x="93"/>
        <item x="1"/>
        <item x="2"/>
        <item x="92"/>
        <item x="128"/>
        <item x="129"/>
        <item x="46"/>
        <item x="47"/>
        <item x="3"/>
        <item x="158"/>
        <item x="159"/>
        <item x="4"/>
        <item x="6"/>
        <item x="5"/>
        <item x="7"/>
        <item x="130"/>
        <item x="160"/>
        <item x="131"/>
        <item x="101"/>
        <item x="102"/>
        <item x="8"/>
        <item x="9"/>
        <item x="132"/>
        <item x="12"/>
        <item x="13"/>
        <item x="15"/>
        <item x="14"/>
        <item x="16"/>
        <item x="17"/>
        <item x="18"/>
        <item x="19"/>
        <item x="20"/>
        <item x="21"/>
        <item x="22"/>
        <item x="133"/>
        <item x="25"/>
        <item x="26"/>
        <item x="161"/>
        <item x="134"/>
        <item x="27"/>
        <item x="103"/>
        <item x="104"/>
        <item x="162"/>
        <item x="163"/>
        <item x="164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24"/>
        <item x="165"/>
        <item x="166"/>
        <item x="167"/>
        <item x="168"/>
        <item x="169"/>
        <item x="228"/>
        <item x="226"/>
        <item x="229"/>
        <item x="135"/>
        <item x="94"/>
        <item x="48"/>
        <item x="49"/>
        <item x="157"/>
        <item x="224"/>
        <item x="97"/>
        <item x="105"/>
        <item x="106"/>
        <item x="107"/>
        <item x="108"/>
        <item x="109"/>
        <item x="110"/>
        <item x="111"/>
        <item x="112"/>
        <item x="113"/>
        <item x="227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14"/>
        <item x="185"/>
        <item x="115"/>
        <item x="116"/>
        <item x="117"/>
        <item x="136"/>
        <item x="186"/>
        <item x="118"/>
        <item x="119"/>
        <item x="137"/>
        <item x="187"/>
        <item x="51"/>
        <item x="138"/>
        <item x="0"/>
        <item x="139"/>
        <item x="188"/>
        <item x="95"/>
        <item x="140"/>
        <item x="41"/>
        <item x="42"/>
        <item x="141"/>
        <item x="142"/>
        <item x="189"/>
        <item x="143"/>
        <item x="91"/>
        <item x="90"/>
        <item x="54"/>
        <item x="55"/>
        <item x="56"/>
        <item x="57"/>
        <item x="144"/>
        <item x="190"/>
        <item x="191"/>
        <item x="231"/>
        <item x="43"/>
        <item x="96"/>
        <item x="192"/>
        <item x="11"/>
        <item x="145"/>
        <item x="10"/>
        <item x="146"/>
        <item x="193"/>
        <item x="194"/>
        <item x="195"/>
        <item x="196"/>
        <item x="197"/>
        <item x="198"/>
        <item x="61"/>
        <item x="62"/>
        <item x="59"/>
        <item x="58"/>
        <item x="53"/>
        <item x="68"/>
        <item x="60"/>
        <item x="63"/>
        <item x="64"/>
        <item x="67"/>
        <item x="65"/>
        <item x="66"/>
        <item x="44"/>
        <item x="126"/>
        <item x="50"/>
        <item x="147"/>
        <item x="148"/>
        <item x="52"/>
        <item x="199"/>
        <item x="45"/>
        <item x="149"/>
        <item x="200"/>
        <item x="201"/>
        <item x="202"/>
        <item x="203"/>
        <item x="204"/>
        <item x="206"/>
        <item x="205"/>
        <item x="207"/>
        <item x="150"/>
        <item x="151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152"/>
        <item x="225"/>
        <item x="230"/>
        <item x="153"/>
        <item x="154"/>
        <item x="155"/>
        <item x="79"/>
        <item x="80"/>
        <item x="76"/>
        <item x="70"/>
        <item x="77"/>
        <item x="81"/>
        <item x="71"/>
        <item x="72"/>
        <item x="82"/>
        <item x="78"/>
        <item x="73"/>
        <item x="83"/>
        <item x="84"/>
        <item x="74"/>
        <item x="75"/>
        <item x="89"/>
        <item x="85"/>
        <item x="86"/>
        <item x="69"/>
        <item x="87"/>
        <item x="88"/>
        <item x="120"/>
        <item x="219"/>
        <item x="220"/>
        <item x="156"/>
        <item x="221"/>
        <item x="222"/>
        <item x="121"/>
        <item x="122"/>
        <item x="123"/>
        <item x="124"/>
        <item x="125"/>
        <item x="223"/>
        <item x="23"/>
      </items>
    </pivotField>
    <pivotField name="Conditionnement" axis="axisRow" compact="0" outline="0" showAll="0" defaultSubtotal="0">
      <items count="39">
        <item x="32"/>
        <item x="38"/>
        <item x="37"/>
        <item x="36"/>
        <item x="18"/>
        <item x="24"/>
        <item x="15"/>
        <item x="20"/>
        <item x="14"/>
        <item x="10"/>
        <item x="21"/>
        <item x="30"/>
        <item x="1"/>
        <item x="2"/>
        <item x="5"/>
        <item x="27"/>
        <item x="29"/>
        <item x="6"/>
        <item x="22"/>
        <item x="7"/>
        <item x="3"/>
        <item x="8"/>
        <item x="9"/>
        <item sd="0" x="4"/>
        <item x="23"/>
        <item x="11"/>
        <item x="12"/>
        <item x="13"/>
        <item x="25"/>
        <item x="31"/>
        <item x="16"/>
        <item x="19"/>
        <item x="17"/>
        <item x="28"/>
        <item x="26"/>
        <item x="35"/>
        <item x="34"/>
        <item x="33"/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Prix unitaire €TTC" axis="axisRow" compact="0" outline="0" showAll="0" defaultSubtotal="0">
      <items count="34">
        <item m="1" x="30"/>
        <item x="9"/>
        <item x="8"/>
        <item x="6"/>
        <item m="1" x="31"/>
        <item m="1" x="32"/>
        <item x="13"/>
        <item x="4"/>
        <item x="10"/>
        <item x="5"/>
        <item x="2"/>
        <item x="23"/>
        <item x="11"/>
        <item m="1" x="33"/>
        <item x="17"/>
        <item x="22"/>
        <item x="16"/>
        <item x="15"/>
        <item x="28"/>
        <item x="27"/>
        <item x="25"/>
        <item x="14"/>
        <item x="19"/>
        <item x="26"/>
        <item x="0"/>
        <item x="29"/>
        <item x="1"/>
        <item x="3"/>
        <item x="7"/>
        <item x="12"/>
        <item x="18"/>
        <item x="20"/>
        <item x="21"/>
        <item x="24"/>
      </items>
    </pivotField>
    <pivotField dataField="1" compact="0" outline="0" showAll="0" defaultSubtotal="0">
      <items count="31">
        <item x="1"/>
        <item m="1" x="27"/>
        <item m="1" x="28"/>
        <item m="1" x="4"/>
        <item m="1" x="7"/>
        <item m="1" x="10"/>
        <item m="1" x="12"/>
        <item m="1" x="20"/>
        <item m="1" x="22"/>
        <item m="1" x="5"/>
        <item m="1" x="11"/>
        <item m="1" x="13"/>
        <item m="1" x="26"/>
        <item m="1" x="19"/>
        <item m="1" x="29"/>
        <item m="1" x="8"/>
        <item m="1" x="23"/>
        <item m="1" x="24"/>
        <item m="1" x="30"/>
        <item m="1" x="25"/>
        <item m="1" x="17"/>
        <item m="1" x="21"/>
        <item m="1" x="18"/>
        <item m="1" x="6"/>
        <item m="1" x="14"/>
        <item x="3"/>
        <item x="0"/>
        <item m="1" x="9"/>
        <item m="1" x="15"/>
        <item m="1" x="16"/>
        <item x="2"/>
      </items>
    </pivotField>
    <pivotField compact="0" outline="0" subtotalTop="0" showAll="0" defaultSubtotal="0">
      <items count="3">
        <item m="1" x="2"/>
        <item x="0"/>
        <item x="1"/>
      </items>
    </pivotField>
  </pivotFields>
  <rowFields count="4">
    <field x="1"/>
    <field x="2"/>
    <field x="0"/>
    <field x="9"/>
  </rowFields>
  <rowItems count="246">
    <i>
      <x/>
      <x v="8"/>
      <x v="1"/>
      <x v="21"/>
    </i>
    <i>
      <x v="1"/>
      <x v="8"/>
      <x v="1"/>
      <x v="21"/>
    </i>
    <i>
      <x v="2"/>
      <x v="6"/>
      <x v="1"/>
      <x v="17"/>
    </i>
    <i>
      <x v="3"/>
      <x v="38"/>
      <x v="1"/>
      <x v="24"/>
    </i>
    <i>
      <x v="4"/>
      <x v="13"/>
      <x v="1"/>
      <x v="6"/>
    </i>
    <i>
      <x v="5"/>
      <x v="12"/>
      <x v="1"/>
      <x v="26"/>
    </i>
    <i>
      <x v="6"/>
      <x v="13"/>
      <x v="1"/>
      <x v="10"/>
    </i>
    <i>
      <x v="7"/>
      <x v="38"/>
      <x v="1"/>
      <x v="24"/>
    </i>
    <i>
      <x v="8"/>
      <x v="9"/>
      <x v="1"/>
      <x v="3"/>
    </i>
    <i>
      <x v="9"/>
      <x v="9"/>
      <x v="1"/>
      <x v="3"/>
    </i>
    <i>
      <x v="10"/>
      <x v="19"/>
      <x v="1"/>
      <x v="8"/>
    </i>
    <i>
      <x v="11"/>
      <x v="19"/>
      <x v="1"/>
      <x v="8"/>
    </i>
    <i>
      <x v="12"/>
      <x v="20"/>
      <x v="1"/>
      <x v="27"/>
    </i>
    <i r="1">
      <x v="23"/>
    </i>
    <i>
      <x v="13"/>
      <x v="28"/>
      <x v="1"/>
      <x v="10"/>
    </i>
    <i>
      <x v="14"/>
      <x v="28"/>
      <x v="1"/>
      <x v="10"/>
    </i>
    <i>
      <x v="15"/>
      <x v="20"/>
      <x v="1"/>
      <x v="9"/>
    </i>
    <i r="1">
      <x v="23"/>
    </i>
    <i>
      <x v="16"/>
      <x v="12"/>
      <x v="1"/>
      <x v="3"/>
    </i>
    <i>
      <x v="17"/>
      <x v="20"/>
      <x v="1"/>
      <x v="9"/>
    </i>
    <i r="1">
      <x v="23"/>
    </i>
    <i>
      <x v="18"/>
      <x v="12"/>
      <x v="1"/>
      <x v="28"/>
    </i>
    <i>
      <x v="19"/>
      <x v="10"/>
      <x v="1"/>
      <x v="6"/>
    </i>
    <i>
      <x v="20"/>
      <x v="34"/>
      <x v="1"/>
      <x v="10"/>
    </i>
    <i>
      <x v="21"/>
      <x v="25"/>
      <x v="1"/>
      <x v="6"/>
    </i>
    <i>
      <x v="22"/>
      <x v="30"/>
      <x v="1"/>
      <x v="16"/>
    </i>
    <i>
      <x v="23"/>
      <x v="32"/>
      <x v="1"/>
      <x v="17"/>
    </i>
    <i>
      <x v="24"/>
      <x v="12"/>
      <x v="1"/>
      <x v="2"/>
    </i>
    <i>
      <x v="25"/>
      <x v="20"/>
      <x v="1"/>
      <x v="9"/>
    </i>
    <i r="1">
      <x v="23"/>
    </i>
    <i>
      <x v="26"/>
      <x v="19"/>
      <x v="1"/>
      <x v="10"/>
    </i>
    <i>
      <x v="27"/>
      <x v="20"/>
      <x v="1"/>
      <x v="9"/>
    </i>
    <i r="1">
      <x v="23"/>
    </i>
    <i>
      <x v="28"/>
      <x v="20"/>
      <x v="1"/>
      <x v="9"/>
    </i>
    <i r="1">
      <x v="23"/>
    </i>
    <i>
      <x v="29"/>
      <x v="20"/>
      <x v="1"/>
      <x v="9"/>
    </i>
    <i r="1">
      <x v="23"/>
    </i>
    <i>
      <x v="30"/>
      <x v="20"/>
      <x v="1"/>
      <x v="9"/>
    </i>
    <i r="1">
      <x v="23"/>
    </i>
    <i>
      <x v="31"/>
      <x v="20"/>
      <x v="1"/>
      <x v="9"/>
    </i>
    <i r="1">
      <x v="23"/>
    </i>
    <i>
      <x v="32"/>
      <x v="17"/>
      <x v="1"/>
      <x v="1"/>
    </i>
    <i>
      <x v="33"/>
      <x v="17"/>
      <x v="1"/>
      <x v="1"/>
    </i>
    <i>
      <x v="34"/>
      <x v="20"/>
      <x v="1"/>
      <x v="9"/>
    </i>
    <i r="1">
      <x v="23"/>
    </i>
    <i>
      <x v="35"/>
      <x v="17"/>
      <x v="1"/>
      <x v="1"/>
    </i>
    <i>
      <x v="36"/>
      <x v="17"/>
      <x v="1"/>
      <x v="1"/>
    </i>
    <i>
      <x v="37"/>
      <x v="20"/>
      <x v="1"/>
      <x v="9"/>
    </i>
    <i r="1">
      <x v="23"/>
    </i>
    <i>
      <x v="38"/>
      <x v="10"/>
      <x v="1"/>
      <x v="3"/>
    </i>
    <i>
      <x v="39"/>
      <x v="38"/>
      <x v="1"/>
      <x v="26"/>
    </i>
    <i>
      <x v="40"/>
      <x v="12"/>
      <x v="1"/>
      <x v="26"/>
    </i>
    <i>
      <x v="41"/>
      <x v="15"/>
      <x v="1"/>
      <x v="8"/>
    </i>
    <i>
      <x v="42"/>
      <x v="18"/>
      <x v="1"/>
      <x v="10"/>
    </i>
    <i>
      <x v="43"/>
      <x v="12"/>
      <x v="1"/>
      <x v="26"/>
    </i>
    <i>
      <x v="44"/>
      <x v="6"/>
      <x v="1"/>
      <x v="21"/>
    </i>
    <i>
      <x v="45"/>
      <x v="6"/>
      <x v="1"/>
      <x v="21"/>
    </i>
    <i>
      <x v="46"/>
      <x v="34"/>
      <x v="1"/>
      <x v="10"/>
    </i>
    <i>
      <x v="47"/>
      <x v="13"/>
      <x v="1"/>
      <x v="8"/>
    </i>
    <i>
      <x v="48"/>
      <x v="14"/>
      <x v="1"/>
      <x v="3"/>
    </i>
    <i>
      <x v="49"/>
      <x v="12"/>
      <x v="1"/>
      <x v="26"/>
    </i>
    <i>
      <x v="50"/>
      <x v="12"/>
      <x v="1"/>
      <x v="26"/>
    </i>
    <i>
      <x v="51"/>
      <x v="12"/>
      <x v="1"/>
      <x v="26"/>
    </i>
    <i>
      <x v="52"/>
      <x v="12"/>
      <x v="1"/>
      <x v="26"/>
    </i>
    <i>
      <x v="53"/>
      <x v="12"/>
      <x v="1"/>
      <x v="26"/>
    </i>
    <i>
      <x v="54"/>
      <x v="12"/>
      <x v="1"/>
      <x v="26"/>
    </i>
    <i>
      <x v="55"/>
      <x v="12"/>
      <x v="1"/>
      <x v="26"/>
    </i>
    <i>
      <x v="56"/>
      <x v="12"/>
      <x v="1"/>
      <x v="26"/>
    </i>
    <i>
      <x v="57"/>
      <x v="12"/>
      <x v="1"/>
      <x v="26"/>
    </i>
    <i>
      <x v="58"/>
      <x v="12"/>
      <x v="1"/>
      <x v="26"/>
    </i>
    <i>
      <x v="59"/>
      <x v="12"/>
      <x v="1"/>
      <x v="26"/>
    </i>
    <i>
      <x v="60"/>
      <x v="12"/>
      <x v="1"/>
      <x v="26"/>
    </i>
    <i>
      <x v="61"/>
      <x v="12"/>
      <x v="1"/>
      <x v="26"/>
    </i>
    <i>
      <x v="62"/>
      <x v="38"/>
      <x v="1"/>
      <x v="24"/>
    </i>
    <i>
      <x v="63"/>
      <x v="34"/>
      <x v="1"/>
      <x v="10"/>
    </i>
    <i>
      <x v="64"/>
      <x v="34"/>
      <x v="1"/>
      <x v="10"/>
    </i>
    <i>
      <x v="65"/>
      <x v="33"/>
      <x v="1"/>
      <x v="15"/>
    </i>
    <i>
      <x v="66"/>
      <x v="33"/>
      <x v="1"/>
      <x v="15"/>
    </i>
    <i>
      <x v="67"/>
      <x v="33"/>
      <x v="1"/>
      <x v="15"/>
    </i>
    <i>
      <x v="68"/>
      <x v="3"/>
      <x v="1"/>
      <x v="19"/>
    </i>
    <i>
      <x v="69"/>
      <x v="36"/>
      <x v="1"/>
      <x v="23"/>
    </i>
    <i>
      <x v="70"/>
      <x v="2"/>
      <x v="1"/>
      <x v="19"/>
    </i>
    <i>
      <x v="71"/>
      <x v="10"/>
      <x v="1"/>
      <x v="8"/>
    </i>
    <i>
      <x v="72"/>
      <x v="19"/>
      <x v="1"/>
      <x v="10"/>
    </i>
    <i>
      <x v="73"/>
      <x v="19"/>
      <x v="1"/>
      <x v="8"/>
    </i>
    <i>
      <x v="74"/>
      <x v="19"/>
      <x v="1"/>
      <x v="8"/>
    </i>
    <i>
      <x v="75"/>
      <x v="38"/>
      <x v="1"/>
      <x v="24"/>
    </i>
    <i>
      <x v="76"/>
      <x v="38"/>
      <x v="1"/>
      <x v="24"/>
    </i>
    <i>
      <x v="77"/>
      <x v="38"/>
      <x v="1"/>
      <x v="24"/>
    </i>
    <i>
      <x v="78"/>
      <x v="4"/>
      <x v="1"/>
      <x v="14"/>
    </i>
    <i>
      <x v="79"/>
      <x v="4"/>
      <x v="1"/>
      <x v="14"/>
    </i>
    <i>
      <x v="80"/>
      <x v="4"/>
      <x v="1"/>
      <x v="14"/>
    </i>
    <i>
      <x v="81"/>
      <x v="4"/>
      <x v="1"/>
      <x v="14"/>
    </i>
    <i>
      <x v="82"/>
      <x v="4"/>
      <x v="1"/>
      <x v="14"/>
    </i>
    <i>
      <x v="83"/>
      <x v="30"/>
      <x v="1"/>
      <x v="14"/>
    </i>
    <i>
      <x v="84"/>
      <x v="30"/>
      <x v="1"/>
      <x v="14"/>
    </i>
    <i>
      <x v="85"/>
      <x v="30"/>
      <x v="1"/>
      <x v="14"/>
    </i>
    <i>
      <x v="86"/>
      <x v="30"/>
      <x v="1"/>
      <x v="14"/>
    </i>
    <i>
      <x v="87"/>
      <x v="35"/>
      <x v="1"/>
      <x v="14"/>
    </i>
    <i>
      <x v="88"/>
      <x v="28"/>
      <x v="1"/>
      <x v="10"/>
    </i>
    <i>
      <x v="89"/>
      <x v="28"/>
      <x v="1"/>
      <x v="10"/>
    </i>
    <i>
      <x v="90"/>
      <x v="16"/>
      <x v="1"/>
      <x v="3"/>
    </i>
    <i r="1">
      <x v="34"/>
      <x v="1"/>
      <x v="10"/>
    </i>
    <i>
      <x v="91"/>
      <x v="28"/>
      <x v="1"/>
      <x v="10"/>
    </i>
    <i>
      <x v="92"/>
      <x v="28"/>
      <x v="1"/>
      <x v="10"/>
    </i>
    <i>
      <x v="93"/>
      <x v="28"/>
      <x v="1"/>
      <x v="10"/>
    </i>
    <i>
      <x v="94"/>
      <x v="28"/>
      <x v="1"/>
      <x v="10"/>
    </i>
    <i>
      <x v="95"/>
      <x v="28"/>
      <x v="1"/>
      <x v="10"/>
    </i>
    <i>
      <x v="96"/>
      <x v="28"/>
      <x v="1"/>
      <x v="10"/>
    </i>
    <i>
      <x v="97"/>
      <x v="28"/>
      <x v="1"/>
      <x v="10"/>
    </i>
    <i>
      <x v="98"/>
      <x v="28"/>
      <x v="1"/>
      <x v="10"/>
    </i>
    <i>
      <x v="99"/>
      <x v="28"/>
      <x v="1"/>
      <x v="11"/>
    </i>
    <i>
      <x v="100"/>
      <x v="28"/>
      <x v="1"/>
      <x v="11"/>
    </i>
    <i>
      <x v="101"/>
      <x v="28"/>
      <x v="1"/>
      <x v="11"/>
    </i>
    <i>
      <x v="102"/>
      <x v="28"/>
      <x v="1"/>
      <x v="11"/>
    </i>
    <i>
      <x v="103"/>
      <x v="6"/>
      <x v="1"/>
      <x v="30"/>
    </i>
    <i>
      <x v="104"/>
      <x v="28"/>
      <x v="1"/>
      <x v="10"/>
    </i>
    <i>
      <x v="105"/>
      <x v="30"/>
      <x v="1"/>
      <x v="16"/>
    </i>
    <i>
      <x v="106"/>
      <x v="30"/>
      <x v="1"/>
      <x v="16"/>
    </i>
    <i>
      <x v="107"/>
      <x v="31"/>
      <x v="1"/>
      <x v="17"/>
    </i>
    <i>
      <x v="108"/>
      <x v="10"/>
      <x v="1"/>
      <x v="8"/>
    </i>
    <i>
      <x v="109"/>
      <x v="28"/>
      <x v="1"/>
      <x v="10"/>
    </i>
    <i>
      <x v="110"/>
      <x v="6"/>
      <x v="1"/>
      <x v="17"/>
    </i>
    <i>
      <x v="111"/>
      <x v="6"/>
      <x v="1"/>
      <x v="17"/>
    </i>
    <i>
      <x v="112"/>
      <x v="10"/>
      <x v="1"/>
      <x v="8"/>
    </i>
    <i>
      <x v="113"/>
      <x v="34"/>
      <x v="1"/>
      <x v="10"/>
    </i>
    <i>
      <x v="114"/>
      <x v="19"/>
      <x v="1"/>
      <x v="8"/>
    </i>
    <i>
      <x v="115"/>
      <x v="10"/>
      <x v="1"/>
      <x v="32"/>
    </i>
    <i>
      <x v="116"/>
      <x v="38"/>
      <x v="1"/>
      <x v="24"/>
    </i>
    <i>
      <x v="117"/>
      <x v="10"/>
      <x v="1"/>
      <x v="8"/>
    </i>
    <i>
      <x v="118"/>
      <x v="12"/>
      <x v="1"/>
      <x v="2"/>
    </i>
    <i>
      <x v="119"/>
      <x v="13"/>
      <x v="1"/>
      <x v="6"/>
    </i>
    <i>
      <x v="120"/>
      <x v="10"/>
      <x v="1"/>
      <x v="8"/>
    </i>
    <i>
      <x v="121"/>
      <x v="12"/>
      <x v="1"/>
      <x v="26"/>
    </i>
    <i>
      <x v="122"/>
      <x v="12"/>
      <x v="1"/>
      <x v="26"/>
    </i>
    <i>
      <x v="123"/>
      <x v="10"/>
      <x v="1"/>
      <x v="32"/>
    </i>
    <i>
      <x v="124"/>
      <x v="10"/>
      <x v="1"/>
      <x v="14"/>
    </i>
    <i>
      <x v="125"/>
      <x v="11"/>
      <x v="1"/>
      <x v="3"/>
    </i>
    <i>
      <x v="126"/>
      <x v="10"/>
      <x v="1"/>
      <x v="8"/>
    </i>
    <i>
      <x v="127"/>
      <x v="14"/>
      <x v="1"/>
      <x v="2"/>
    </i>
    <i>
      <x v="128"/>
      <x v="14"/>
      <x v="1"/>
      <x v="2"/>
    </i>
    <i>
      <x v="129"/>
      <x v="21"/>
      <x v="1"/>
      <x v="12"/>
    </i>
    <i>
      <x v="130"/>
      <x v="21"/>
      <x v="1"/>
      <x v="12"/>
    </i>
    <i>
      <x v="131"/>
      <x v="21"/>
      <x v="1"/>
      <x v="12"/>
    </i>
    <i>
      <x v="132"/>
      <x v="21"/>
      <x v="1"/>
      <x v="12"/>
    </i>
    <i>
      <x v="133"/>
      <x v="10"/>
      <x v="1"/>
      <x v="8"/>
    </i>
    <i>
      <x v="134"/>
      <x v="28"/>
      <x v="1"/>
      <x v="10"/>
    </i>
    <i>
      <x v="135"/>
      <x v="28"/>
      <x v="1"/>
      <x v="10"/>
    </i>
    <i>
      <x v="136"/>
      <x v="1"/>
      <x v="1"/>
      <x v="22"/>
    </i>
    <i>
      <x v="137"/>
      <x v="12"/>
      <x v="1"/>
      <x v="26"/>
    </i>
    <i>
      <x v="138"/>
      <x v="13"/>
      <x v="1"/>
      <x v="10"/>
    </i>
    <i>
      <x v="139"/>
      <x v="28"/>
      <x v="1"/>
      <x v="10"/>
    </i>
    <i>
      <x v="140"/>
      <x v="14"/>
      <x v="1"/>
      <x v="28"/>
    </i>
    <i>
      <x v="141"/>
      <x v="9"/>
      <x v="1"/>
      <x v="2"/>
    </i>
    <i>
      <x v="142"/>
      <x v="14"/>
      <x v="1"/>
      <x v="28"/>
    </i>
    <i>
      <x v="143"/>
      <x v="9"/>
      <x v="1"/>
      <x v="2"/>
    </i>
    <i>
      <x v="144"/>
      <x v="11"/>
      <x v="1"/>
      <x v="2"/>
    </i>
    <i>
      <x v="145"/>
      <x v="11"/>
      <x v="1"/>
      <x v="2"/>
    </i>
    <i>
      <x v="146"/>
      <x v="11"/>
      <x v="1"/>
      <x v="2"/>
    </i>
    <i>
      <x v="147"/>
      <x v="11"/>
      <x v="1"/>
      <x v="2"/>
    </i>
    <i>
      <x v="148"/>
      <x v="11"/>
      <x v="1"/>
      <x v="2"/>
    </i>
    <i>
      <x v="149"/>
      <x v="11"/>
      <x v="1"/>
      <x v="2"/>
    </i>
    <i>
      <x v="150"/>
      <x v="12"/>
      <x v="1"/>
      <x v="26"/>
    </i>
    <i>
      <x v="151"/>
      <x v="12"/>
      <x v="1"/>
      <x v="26"/>
    </i>
    <i>
      <x v="152"/>
      <x v="22"/>
      <x v="1"/>
      <x v="12"/>
    </i>
    <i>
      <x v="153"/>
      <x v="22"/>
      <x v="1"/>
      <x v="12"/>
    </i>
    <i>
      <x v="154"/>
      <x v="38"/>
      <x v="1"/>
      <x v="24"/>
    </i>
    <i>
      <x v="155"/>
      <x v="27"/>
      <x v="1"/>
      <x v="29"/>
    </i>
    <i>
      <x v="156"/>
      <x v="9"/>
      <x v="1"/>
      <x v="24"/>
    </i>
    <i>
      <x v="157"/>
      <x v="12"/>
      <x v="1"/>
      <x v="26"/>
    </i>
    <i>
      <x v="158"/>
      <x v="12"/>
      <x v="1"/>
      <x v="26"/>
    </i>
    <i>
      <x v="159"/>
      <x v="26"/>
      <x v="1"/>
      <x v="29"/>
    </i>
    <i>
      <x v="160"/>
      <x v="12"/>
      <x v="1"/>
      <x v="26"/>
    </i>
    <i>
      <x v="161"/>
      <x v="25"/>
      <x v="1"/>
      <x v="24"/>
    </i>
    <i>
      <x v="162"/>
      <x v="12"/>
      <x v="1"/>
      <x v="26"/>
    </i>
    <i>
      <x v="163"/>
      <x v="38"/>
      <x v="1"/>
      <x v="31"/>
    </i>
    <i>
      <x v="164"/>
      <x v="19"/>
      <x v="1"/>
      <x v="8"/>
    </i>
    <i>
      <x v="165"/>
      <x v="24"/>
      <x v="1"/>
      <x v="14"/>
    </i>
    <i>
      <x v="166"/>
      <x v="6"/>
      <x v="1"/>
      <x v="15"/>
    </i>
    <i>
      <x v="167"/>
      <x v="19"/>
      <x v="1"/>
      <x v="8"/>
    </i>
    <i>
      <x v="168"/>
      <x v="12"/>
      <x v="1"/>
      <x v="3"/>
    </i>
    <i>
      <x v="169"/>
      <x v="38"/>
      <x v="1"/>
      <x v="24"/>
    </i>
    <i>
      <x v="170"/>
      <x v="10"/>
      <x v="1"/>
      <x v="32"/>
    </i>
    <i>
      <x v="171"/>
      <x v="29"/>
      <x v="1"/>
      <x v="10"/>
    </i>
    <i>
      <x v="172"/>
      <x v="12"/>
      <x v="1"/>
      <x v="3"/>
    </i>
    <i>
      <x v="173"/>
      <x v="34"/>
      <x v="1"/>
      <x v="10"/>
    </i>
    <i>
      <x v="174"/>
      <x v="34"/>
      <x v="1"/>
      <x v="10"/>
    </i>
    <i>
      <x v="175"/>
      <x v="34"/>
      <x v="1"/>
      <x v="10"/>
    </i>
    <i>
      <x v="176"/>
      <x v="34"/>
      <x v="1"/>
      <x v="10"/>
    </i>
    <i>
      <x v="177"/>
      <x v="34"/>
      <x v="1"/>
      <x v="10"/>
    </i>
    <i>
      <x v="178"/>
      <x v="34"/>
      <x v="1"/>
      <x v="10"/>
    </i>
    <i>
      <x v="179"/>
      <x v="5"/>
      <x v="1"/>
      <x v="14"/>
    </i>
    <i>
      <x v="180"/>
      <x v="10"/>
      <x v="1"/>
      <x v="6"/>
    </i>
    <i>
      <x v="181"/>
      <x v="28"/>
      <x v="1"/>
      <x v="10"/>
    </i>
    <i>
      <x v="182"/>
      <x v="28"/>
      <x v="1"/>
      <x v="10"/>
    </i>
    <i>
      <x v="183"/>
      <x v="28"/>
      <x v="1"/>
      <x v="10"/>
    </i>
    <i>
      <x v="184"/>
      <x v="28"/>
      <x v="1"/>
      <x v="10"/>
    </i>
    <i>
      <x v="185"/>
      <x v="28"/>
      <x v="1"/>
      <x v="10"/>
    </i>
    <i>
      <x v="186"/>
      <x v="28"/>
      <x v="1"/>
      <x v="10"/>
    </i>
    <i>
      <x v="187"/>
      <x v="28"/>
      <x v="1"/>
      <x v="10"/>
    </i>
    <i>
      <x v="188"/>
      <x v="28"/>
      <x v="1"/>
      <x v="10"/>
    </i>
    <i>
      <x v="189"/>
      <x v="28"/>
      <x v="1"/>
      <x v="10"/>
    </i>
    <i>
      <x v="190"/>
      <x/>
      <x v="1"/>
      <x v="33"/>
    </i>
    <i>
      <x v="191"/>
      <x/>
      <x v="1"/>
      <x v="33"/>
    </i>
    <i>
      <x v="192"/>
      <x v="9"/>
      <x v="1"/>
      <x v="3"/>
    </i>
    <i>
      <x v="193"/>
      <x v="37"/>
      <x v="1"/>
      <x v="20"/>
    </i>
    <i>
      <x v="194"/>
      <x v="37"/>
      <x v="1"/>
      <x v="18"/>
    </i>
    <i>
      <x v="195"/>
      <x v="5"/>
      <x v="1"/>
      <x v="14"/>
    </i>
    <i>
      <x v="196"/>
      <x v="5"/>
      <x v="1"/>
      <x v="14"/>
    </i>
    <i>
      <x v="197"/>
      <x v="5"/>
      <x v="1"/>
      <x v="14"/>
    </i>
    <i>
      <x v="198"/>
      <x v="12"/>
      <x v="1"/>
      <x v="26"/>
    </i>
    <i>
      <x v="199"/>
      <x v="12"/>
      <x v="1"/>
      <x v="26"/>
    </i>
    <i>
      <x v="200"/>
      <x v="26"/>
      <x v="1"/>
      <x v="29"/>
    </i>
    <i>
      <x v="201"/>
      <x v="26"/>
      <x v="1"/>
      <x v="29"/>
    </i>
    <i>
      <x v="202"/>
      <x v="26"/>
      <x v="1"/>
      <x v="29"/>
    </i>
    <i>
      <x v="203"/>
      <x v="12"/>
      <x v="1"/>
      <x v="26"/>
    </i>
    <i>
      <x v="204"/>
      <x v="27"/>
      <x v="1"/>
      <x v="29"/>
    </i>
    <i>
      <x v="205"/>
      <x v="26"/>
      <x v="1"/>
      <x v="29"/>
    </i>
    <i>
      <x v="206"/>
      <x v="12"/>
      <x v="1"/>
      <x v="26"/>
    </i>
    <i>
      <x v="207"/>
      <x v="38"/>
      <x v="1"/>
      <x v="24"/>
    </i>
    <i>
      <x v="208"/>
      <x v="27"/>
      <x v="1"/>
      <x v="29"/>
    </i>
    <i>
      <x v="209"/>
      <x v="12"/>
      <x v="1"/>
      <x v="26"/>
    </i>
    <i>
      <x v="210"/>
      <x v="12"/>
      <x v="1"/>
      <x v="26"/>
    </i>
    <i>
      <x v="211"/>
      <x v="26"/>
      <x v="1"/>
      <x v="29"/>
    </i>
    <i>
      <x v="212"/>
      <x v="27"/>
      <x v="1"/>
      <x v="29"/>
    </i>
    <i>
      <x v="213"/>
      <x v="12"/>
      <x v="1"/>
      <x v="26"/>
    </i>
    <i>
      <x v="214"/>
      <x v="12"/>
      <x v="1"/>
      <x v="26"/>
    </i>
    <i>
      <x v="215"/>
      <x v="12"/>
      <x v="1"/>
      <x v="26"/>
    </i>
    <i>
      <x v="216"/>
      <x v="38"/>
      <x v="1"/>
      <x v="24"/>
    </i>
    <i>
      <x v="217"/>
      <x v="12"/>
      <x v="1"/>
      <x v="26"/>
    </i>
    <i>
      <x v="218"/>
      <x v="12"/>
      <x v="1"/>
      <x v="26"/>
    </i>
    <i>
      <x v="219"/>
      <x v="6"/>
      <x v="1"/>
      <x v="30"/>
    </i>
    <i>
      <x v="220"/>
      <x v="34"/>
      <x v="1"/>
      <x v="10"/>
    </i>
    <i>
      <x v="221"/>
      <x v="28"/>
      <x v="1"/>
      <x v="10"/>
    </i>
    <i>
      <x v="222"/>
      <x v="10"/>
      <x v="1"/>
      <x v="8"/>
    </i>
    <i>
      <x v="223"/>
      <x v="28"/>
      <x v="1"/>
      <x v="10"/>
    </i>
    <i>
      <x v="224"/>
      <x v="28"/>
      <x v="1"/>
      <x v="10"/>
    </i>
    <i>
      <x v="225"/>
      <x v="7"/>
      <x v="1"/>
      <x v="22"/>
    </i>
    <i>
      <x v="226"/>
      <x v="7"/>
      <x v="1"/>
      <x v="22"/>
    </i>
    <i>
      <x v="227"/>
      <x v="7"/>
      <x v="1"/>
      <x v="22"/>
    </i>
    <i>
      <x v="228"/>
      <x v="7"/>
      <x v="1"/>
      <x v="22"/>
    </i>
    <i>
      <x v="229"/>
      <x v="8"/>
      <x v="1"/>
      <x v="22"/>
    </i>
    <i>
      <x v="230"/>
      <x v="14"/>
      <x v="1"/>
      <x v="3"/>
    </i>
    <i>
      <x v="231"/>
      <x v="38"/>
      <x v="1"/>
      <x v="24"/>
    </i>
    <i r="3">
      <x v="25"/>
    </i>
    <i t="grand">
      <x/>
    </i>
  </rowItems>
  <colItems count="1">
    <i/>
  </colItems>
  <dataFields count="1">
    <dataField name="Prix €TTC" fld="10" baseField="9" baseItem="26"/>
  </dataFields>
  <formats count="10">
    <format dxfId="9">
      <pivotArea type="all" dataOnly="0" outline="0" fieldPosition="0"/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0" type="button" dataOnly="0" labelOnly="1" outline="0" axis="axisRow" fieldPosition="2"/>
    </format>
    <format dxfId="5">
      <pivotArea field="9" type="button" dataOnly="0" labelOnly="1" outline="0" axis="axisRow" fieldPosition="3"/>
    </format>
    <format dxfId="4">
      <pivotArea field="10" type="button" dataOnly="0" labelOnly="1" outline="0"/>
    </format>
    <format dxfId="3">
      <pivotArea field="11" type="button" dataOnly="0" labelOnly="1" outline="0"/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1" count="4">
            <x v="5"/>
            <x v="12"/>
            <x v="15"/>
            <x v="16"/>
          </reference>
        </references>
      </pivotArea>
    </format>
    <format dxfId="0">
      <pivotArea dataOnly="0" labelOnly="1" grandRow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mmandé_?" xr10:uid="{BE497636-523C-4174-B4BC-A932A052FA18}" sourceName="Commandé ?">
  <pivotTables>
    <pivotTable tabId="4" name="Tableau croisé dynamique1"/>
  </pivotTables>
  <data>
    <tabular pivotCacheId="2109099579">
      <items count="3">
        <i x="1" s="1"/>
        <i x="0" s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mandé ?" xr10:uid="{E3A45454-6EEC-4D20-9038-F34199CF4D29}" cache="Segment_Commandé_?" caption="Commandé ?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3:G346" totalsRowShown="0" headerRowDxfId="17" dataDxfId="16">
  <autoFilter ref="B13:G346" xr:uid="{00000000-0009-0000-0100-000001000000}">
    <filterColumn colId="5">
      <customFilters>
        <customFilter operator="notEqual" val=" "/>
      </customFilters>
    </filterColumn>
  </autoFilter>
  <tableColumns count="6">
    <tableColumn id="1" xr3:uid="{00000000-0010-0000-0000-000001000000}" name="Description" dataDxfId="15">
      <calculatedColumnFormula>IF(Commande!B7="","",Commande!C7)</calculatedColumnFormula>
    </tableColumn>
    <tableColumn id="2" xr3:uid="{00000000-0010-0000-0000-000002000000}" name="Conditionnement" dataDxfId="14">
      <calculatedColumnFormula>IF(Commande!B7="","",Commande!D7)</calculatedColumnFormula>
    </tableColumn>
    <tableColumn id="3" xr3:uid="{00000000-0010-0000-0000-000003000000}" name="Quantité" dataDxfId="13">
      <calculatedColumnFormula>IF(Commande!B7="","",Commande!B7)</calculatedColumnFormula>
    </tableColumn>
    <tableColumn id="4" xr3:uid="{00000000-0010-0000-0000-000004000000}" name="Prix unitaire €TTC" dataDxfId="12">
      <calculatedColumnFormula>IF(Commande!B7="","",Commande!L7)</calculatedColumnFormula>
    </tableColumn>
    <tableColumn id="5" xr3:uid="{00000000-0010-0000-0000-000005000000}" name="Prix €TTC" dataDxfId="11">
      <calculatedColumnFormula>IF(Commande!B7="","",Commande!M7)</calculatedColumnFormula>
    </tableColumn>
    <tableColumn id="6" xr3:uid="{00000000-0010-0000-0000-000006000000}" name="Commandé" dataDxfId="10">
      <calculatedColumnFormula>IF(Commande!N7="","",Commande!N7)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1-04-05T09:40:09.90" personId="{5604F8DF-2B20-473F-A445-15941008E8F4}" id="{EC55E795-1886-40B9-AFE9-055CC7590A1B}">
    <text>les cellules en rouge contienent des formules à ajuster manuellement si des lignes sont modifiées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s05200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ds05200@gmail.com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ds05200@gmail.com" TargetMode="Externa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T297"/>
  <sheetViews>
    <sheetView showGridLines="0" tabSelected="1" topLeftCell="B1" zoomScale="85" zoomScaleNormal="85" workbookViewId="0">
      <pane ySplit="5" topLeftCell="A6" activePane="bottomLeft" state="frozen"/>
      <selection pane="bottomLeft" activeCell="F44" sqref="F44"/>
    </sheetView>
  </sheetViews>
  <sheetFormatPr baseColWidth="10" defaultColWidth="9.28515625" defaultRowHeight="15" outlineLevelCol="1"/>
  <cols>
    <col min="1" max="1" width="3.28515625" style="120" hidden="1" customWidth="1"/>
    <col min="2" max="2" width="5.5703125" style="82" customWidth="1"/>
    <col min="3" max="3" width="67.5703125" style="77" customWidth="1"/>
    <col min="4" max="4" width="18.7109375" style="77" customWidth="1"/>
    <col min="5" max="6" width="8.7109375" style="78" bestFit="1" customWidth="1"/>
    <col min="7" max="7" width="8.7109375" style="122" hidden="1" customWidth="1" outlineLevel="1"/>
    <col min="8" max="8" width="8.7109375" style="85" hidden="1" customWidth="1" outlineLevel="1"/>
    <col min="9" max="9" width="30.28515625" style="85" hidden="1" customWidth="1" outlineLevel="1"/>
    <col min="10" max="12" width="8.7109375" style="85" hidden="1" customWidth="1" outlineLevel="1"/>
    <col min="13" max="13" width="10" style="81" customWidth="1" collapsed="1"/>
    <col min="14" max="14" width="12" style="79" customWidth="1"/>
    <col min="15" max="15" width="7.7109375" style="80" customWidth="1"/>
    <col min="16" max="16" width="5.7109375" style="80" customWidth="1"/>
    <col min="17" max="17" width="15.7109375" style="80" customWidth="1"/>
    <col min="18" max="18" width="2.7109375" style="80" customWidth="1"/>
    <col min="19" max="19" width="11.5703125" style="80" customWidth="1"/>
    <col min="20" max="20" width="5.5703125" style="159" customWidth="1"/>
    <col min="21" max="1030" width="11.5703125" style="80" customWidth="1"/>
    <col min="1031" max="16384" width="9.28515625" style="80"/>
  </cols>
  <sheetData>
    <row r="1" spans="1:20" ht="32.65" customHeight="1">
      <c r="A1" s="114"/>
      <c r="B1" s="62"/>
      <c r="C1" s="123" t="s">
        <v>386</v>
      </c>
      <c r="D1" s="63"/>
      <c r="E1" s="64"/>
      <c r="F1" s="64"/>
      <c r="G1" s="83" t="s">
        <v>379</v>
      </c>
      <c r="H1" s="83"/>
      <c r="I1" s="83"/>
      <c r="J1" s="83"/>
      <c r="K1" s="83"/>
      <c r="L1" s="83"/>
      <c r="M1" s="65"/>
      <c r="N1" s="66"/>
    </row>
    <row r="2" spans="1:20" s="171" customFormat="1" ht="16.149999999999999" customHeight="1">
      <c r="A2" s="114"/>
      <c r="B2" s="67"/>
      <c r="C2" s="124" t="s">
        <v>0</v>
      </c>
      <c r="D2" s="68"/>
      <c r="E2" s="69"/>
      <c r="F2" s="69"/>
      <c r="G2" s="84"/>
      <c r="H2" s="84"/>
      <c r="I2" s="84"/>
      <c r="J2" s="84"/>
      <c r="K2" s="84"/>
      <c r="L2" s="84"/>
      <c r="M2" s="70"/>
      <c r="N2" s="71"/>
      <c r="T2" s="160"/>
    </row>
    <row r="3" spans="1:20" s="171" customFormat="1" ht="16.149999999999999" customHeight="1">
      <c r="A3" s="114"/>
      <c r="B3" s="67"/>
      <c r="C3" s="124" t="s">
        <v>1</v>
      </c>
      <c r="D3" s="68"/>
      <c r="E3" s="69"/>
      <c r="F3" s="69"/>
      <c r="G3" s="84"/>
      <c r="H3" s="84"/>
      <c r="I3" s="84"/>
      <c r="J3" s="84"/>
      <c r="K3" s="84"/>
      <c r="L3" s="84"/>
      <c r="M3" s="70"/>
      <c r="N3" s="71"/>
      <c r="T3" s="160"/>
    </row>
    <row r="4" spans="1:20" s="171" customFormat="1" ht="16.149999999999999" customHeight="1">
      <c r="A4" s="113"/>
      <c r="B4" s="72"/>
      <c r="C4" s="124" t="s">
        <v>2</v>
      </c>
      <c r="D4" s="73"/>
      <c r="E4" s="73"/>
      <c r="F4" s="73"/>
      <c r="G4" s="86" t="s">
        <v>301</v>
      </c>
      <c r="H4" s="87"/>
      <c r="I4" s="87"/>
      <c r="J4" s="87"/>
      <c r="K4" s="87"/>
      <c r="L4" s="87"/>
      <c r="M4" s="73"/>
      <c r="N4" s="74"/>
      <c r="O4" s="172"/>
      <c r="T4" s="161"/>
    </row>
    <row r="5" spans="1:20" s="173" customFormat="1" ht="99.6" customHeight="1">
      <c r="A5" s="115" t="s">
        <v>282</v>
      </c>
      <c r="B5" s="89"/>
      <c r="C5" s="90" t="s">
        <v>3</v>
      </c>
      <c r="D5" s="90" t="s">
        <v>297</v>
      </c>
      <c r="E5" s="91" t="s">
        <v>4</v>
      </c>
      <c r="F5" s="91" t="s">
        <v>5</v>
      </c>
      <c r="G5" s="169" t="s">
        <v>300</v>
      </c>
      <c r="H5" s="169" t="s">
        <v>319</v>
      </c>
      <c r="I5" s="92" t="s">
        <v>243</v>
      </c>
      <c r="J5" s="92" t="s">
        <v>241</v>
      </c>
      <c r="K5" s="92" t="s">
        <v>242</v>
      </c>
      <c r="L5" s="92" t="s">
        <v>6</v>
      </c>
      <c r="M5" s="93" t="s">
        <v>7</v>
      </c>
      <c r="N5" s="170" t="s">
        <v>281</v>
      </c>
      <c r="T5" s="162"/>
    </row>
    <row r="6" spans="1:20" s="174" customFormat="1" ht="22.9" customHeight="1">
      <c r="A6" s="116"/>
      <c r="B6" s="94"/>
      <c r="C6" s="95" t="s">
        <v>8</v>
      </c>
      <c r="D6" s="96"/>
      <c r="E6" s="96"/>
      <c r="F6" s="96"/>
      <c r="G6" s="121" t="s">
        <v>298</v>
      </c>
      <c r="H6" s="101"/>
      <c r="I6" s="102" t="str">
        <f t="shared" ref="I6:I69" si="0">IF(G6="Vide ou info","Vide ou info",IF(AND(C6="",G6="Produit"),"Produit sans nom ?",IF(G6="Groupe","Groupe",IF(G6="Groupe cumulé","Groupe cumulé",IF(AND(G6="Produit",E6&lt;&gt;"",F6&lt;&gt;""),"Individuel avec remise",IF(AND(G6="Produit",E6&lt;&gt;"",F6=""),"Individuel sans remise",IF(AND(G6="Produit",E6="",F6=""),"Tarif et remise commune au groupe","?")))))))</f>
        <v>Groupe</v>
      </c>
      <c r="J6" s="101" t="str">
        <f t="shared" ref="J6" si="1">IF(AND(C6="",G6=""),"",IF(AND(C6="",G6="Produit"),"Produit sans nom ?",IF(AND(G6="Groupe",E6&lt;&gt;""),E6,IF(AND(G6="Produit",E6&lt;&gt;"",F6&lt;&gt;""),E6,IF(AND(G6="Produit",E6&lt;&gt;"",F6=""),E6,IF(AND(G6="Produit",E6="",F6=""),J5,""))))))</f>
        <v/>
      </c>
      <c r="K6" s="101" t="str">
        <f t="shared" ref="K6" si="2">IF(AND(C6="",G6=""),"",IF(AND(C6="",G6="Produit"),"Produit sans nom ?",IF(AND(G6="Groupe",F6&lt;&gt;""),F6,IF(AND(G6="Produit",E6&lt;&gt;"",F6&lt;&gt;""),F6,IF(AND(G6="Produit",E6&lt;&gt;"",F6=""),F6,IF(AND(G6="Produit",E6="",F6=""),K5,""))))))</f>
        <v/>
      </c>
      <c r="L6" s="101" t="str">
        <f>IF(OR(C6="",G6="Groupe",G6="Vide ou info"),"",IF(AND(C6="",G6="Produit"),"Produit sans nom ?",IF(I6="Individuel sans remise",J6,IF(AND(OR(I6="Individuel avec remise",I6="Tarif et remise commune au groupe"),B6&lt;10),J6,IF(AND(OR(I6="Individuel avec remise",I6="Tarif et remise commune au groupe"),B6&gt;=10),K6,IF(G6="Groupe cumulé",H6,"?"))))))</f>
        <v/>
      </c>
      <c r="M6" s="146" t="str">
        <f>IF(OR(C6="",G6="Groupe",G6="Groupe cumulé",G6="Vide ou info"),"",IF(AND(B6="",C6&lt;&gt;""),0,IF(AND(C6="",G6="Produit"),"?",IF(AND(H6&lt;&gt;"",G6="Produit"),H6*B6,IF(L6="?","?",L6*B6)))))</f>
        <v/>
      </c>
      <c r="N6" s="88" t="str">
        <f t="shared" ref="N6" si="3">IF(B6="","","Commandé")</f>
        <v/>
      </c>
      <c r="P6" s="175" t="s">
        <v>312</v>
      </c>
      <c r="Q6" s="175"/>
      <c r="R6" s="175"/>
      <c r="T6" s="163"/>
    </row>
    <row r="7" spans="1:20" customFormat="1" ht="16.899999999999999" customHeight="1">
      <c r="A7" s="117">
        <v>1</v>
      </c>
      <c r="B7" s="97"/>
      <c r="C7" s="98" t="s">
        <v>9</v>
      </c>
      <c r="D7" s="99" t="s">
        <v>160</v>
      </c>
      <c r="E7" s="100">
        <v>0.95</v>
      </c>
      <c r="F7" s="100"/>
      <c r="G7" s="121" t="s">
        <v>299</v>
      </c>
      <c r="H7" s="101"/>
      <c r="I7" s="102" t="str">
        <f t="shared" si="0"/>
        <v>Individuel sans remise</v>
      </c>
      <c r="J7" s="101">
        <f t="shared" ref="J7:J70" si="4">IF(AND(C7="",G7=""),"",IF(AND(C7="",G7="Produit"),"Produit sans nom ?",IF(AND(G7="Groupe",E7&lt;&gt;""),E7,IF(AND(G7="Produit",E7&lt;&gt;"",F7&lt;&gt;""),E7,IF(AND(G7="Produit",E7&lt;&gt;"",F7=""),E7,IF(AND(G7="Produit",E7="",F7=""),J6,""))))))</f>
        <v>0.95</v>
      </c>
      <c r="K7" s="101">
        <f t="shared" ref="K7:K70" si="5">IF(AND(C7="",G7=""),"",IF(AND(C7="",G7="Produit"),"Produit sans nom ?",IF(AND(G7="Groupe",F7&lt;&gt;""),F7,IF(AND(G7="Produit",E7&lt;&gt;"",F7&lt;&gt;""),F7,IF(AND(G7="Produit",E7&lt;&gt;"",F7=""),F7,IF(AND(G7="Produit",E7="",F7=""),K6,""))))))</f>
        <v>0</v>
      </c>
      <c r="L7" s="101">
        <f t="shared" ref="L7:L70" si="6">IF(OR(C7="",G7="Groupe",G7="Vide ou info"),"",IF(AND(C7="",G7="Produit"),"Produit sans nom ?",IF(I7="Individuel sans remise",J7,IF(AND(OR(I7="Individuel avec remise",I7="Tarif et remise commune au groupe"),B7&lt;10),J7,IF(AND(OR(I7="Individuel avec remise",I7="Tarif et remise commune au groupe"),B7&gt;=10),K7,IF(G7="Groupe cumulé",H7,"?"))))))</f>
        <v>0.95</v>
      </c>
      <c r="M7" s="146">
        <f t="shared" ref="M7:M70" si="7">IF(OR(C7="",G7="Groupe",G7="Groupe cumulé",G7="Vide ou info"),"",IF(AND(B7="",C7&lt;&gt;""),0,IF(AND(C7="",G7="Produit"),"?",IF(AND(H7&lt;&gt;"",G7="Produit"),H7*B7,IF(L7="?","?",L7*B7)))))</f>
        <v>0</v>
      </c>
      <c r="N7" s="88" t="str">
        <f t="shared" ref="N7:N70" si="8">IF(B7="","","Commandé")</f>
        <v/>
      </c>
      <c r="O7" s="176"/>
      <c r="P7" s="177"/>
      <c r="Q7" s="177"/>
      <c r="R7" s="177"/>
      <c r="T7" s="164"/>
    </row>
    <row r="8" spans="1:20" customFormat="1" ht="16.899999999999999" customHeight="1">
      <c r="A8" s="117">
        <v>2</v>
      </c>
      <c r="B8" s="97"/>
      <c r="C8" s="103" t="s">
        <v>283</v>
      </c>
      <c r="D8" s="99" t="s">
        <v>161</v>
      </c>
      <c r="E8" s="100">
        <v>4</v>
      </c>
      <c r="F8" s="100">
        <v>3.9</v>
      </c>
      <c r="G8" s="121" t="s">
        <v>299</v>
      </c>
      <c r="H8" s="101"/>
      <c r="I8" s="102" t="str">
        <f t="shared" si="0"/>
        <v>Individuel avec remise</v>
      </c>
      <c r="J8" s="101">
        <f t="shared" si="4"/>
        <v>4</v>
      </c>
      <c r="K8" s="101">
        <f t="shared" si="5"/>
        <v>3.9</v>
      </c>
      <c r="L8" s="101">
        <f t="shared" si="6"/>
        <v>4</v>
      </c>
      <c r="M8" s="146">
        <f t="shared" si="7"/>
        <v>0</v>
      </c>
      <c r="N8" s="88" t="str">
        <f t="shared" si="8"/>
        <v/>
      </c>
      <c r="O8" s="176"/>
      <c r="P8" s="178"/>
      <c r="Q8" s="177"/>
      <c r="R8" s="177"/>
      <c r="T8" s="164"/>
    </row>
    <row r="9" spans="1:20" customFormat="1" ht="16.899999999999999" customHeight="1">
      <c r="A9" s="117">
        <v>4</v>
      </c>
      <c r="B9" s="97"/>
      <c r="C9" s="103" t="s">
        <v>11</v>
      </c>
      <c r="D9" s="104" t="s">
        <v>12</v>
      </c>
      <c r="E9" s="100">
        <v>2.9</v>
      </c>
      <c r="F9" s="100"/>
      <c r="G9" s="121" t="s">
        <v>299</v>
      </c>
      <c r="H9" s="101"/>
      <c r="I9" s="102" t="str">
        <f t="shared" si="0"/>
        <v>Individuel sans remise</v>
      </c>
      <c r="J9" s="101">
        <f t="shared" si="4"/>
        <v>2.9</v>
      </c>
      <c r="K9" s="101">
        <f t="shared" si="5"/>
        <v>0</v>
      </c>
      <c r="L9" s="101">
        <f t="shared" si="6"/>
        <v>2.9</v>
      </c>
      <c r="M9" s="146">
        <f t="shared" si="7"/>
        <v>0</v>
      </c>
      <c r="N9" s="88" t="str">
        <f t="shared" si="8"/>
        <v/>
      </c>
      <c r="O9" s="176"/>
      <c r="P9" s="178"/>
      <c r="Q9" s="177"/>
      <c r="R9" s="177"/>
      <c r="T9" s="155"/>
    </row>
    <row r="10" spans="1:20" customFormat="1" ht="16.899999999999999" customHeight="1">
      <c r="A10" s="117">
        <v>5</v>
      </c>
      <c r="B10" s="97"/>
      <c r="C10" s="103" t="s">
        <v>11</v>
      </c>
      <c r="D10" s="104" t="s">
        <v>13</v>
      </c>
      <c r="E10" s="100">
        <v>1.6</v>
      </c>
      <c r="F10" s="100"/>
      <c r="G10" s="121" t="s">
        <v>299</v>
      </c>
      <c r="H10" s="101"/>
      <c r="I10" s="102" t="str">
        <f t="shared" si="0"/>
        <v>Individuel sans remise</v>
      </c>
      <c r="J10" s="101">
        <f t="shared" si="4"/>
        <v>1.6</v>
      </c>
      <c r="K10" s="101">
        <f t="shared" si="5"/>
        <v>0</v>
      </c>
      <c r="L10" s="101">
        <f t="shared" si="6"/>
        <v>1.6</v>
      </c>
      <c r="M10" s="146">
        <f t="shared" si="7"/>
        <v>0</v>
      </c>
      <c r="N10" s="88" t="str">
        <f t="shared" si="8"/>
        <v/>
      </c>
      <c r="O10" s="176"/>
      <c r="P10" s="178"/>
      <c r="Q10" s="177"/>
      <c r="R10" s="177"/>
      <c r="T10" s="155"/>
    </row>
    <row r="11" spans="1:20" customFormat="1" ht="16.899999999999999" customHeight="1">
      <c r="A11" s="117">
        <v>6</v>
      </c>
      <c r="B11" s="97"/>
      <c r="C11" s="103" t="s">
        <v>14</v>
      </c>
      <c r="D11" s="104" t="s">
        <v>12</v>
      </c>
      <c r="E11" s="100">
        <v>2.9</v>
      </c>
      <c r="F11" s="100"/>
      <c r="G11" s="121" t="s">
        <v>299</v>
      </c>
      <c r="H11" s="101"/>
      <c r="I11" s="102" t="str">
        <f t="shared" si="0"/>
        <v>Individuel sans remise</v>
      </c>
      <c r="J11" s="101">
        <f t="shared" si="4"/>
        <v>2.9</v>
      </c>
      <c r="K11" s="101">
        <f t="shared" si="5"/>
        <v>0</v>
      </c>
      <c r="L11" s="101">
        <f t="shared" si="6"/>
        <v>2.9</v>
      </c>
      <c r="M11" s="146">
        <f t="shared" si="7"/>
        <v>0</v>
      </c>
      <c r="N11" s="88" t="str">
        <f t="shared" si="8"/>
        <v/>
      </c>
      <c r="O11" s="176"/>
      <c r="P11" s="178"/>
      <c r="Q11" s="177"/>
      <c r="R11" s="177"/>
      <c r="T11" s="155"/>
    </row>
    <row r="12" spans="1:20" customFormat="1" ht="16.899999999999999" customHeight="1">
      <c r="A12" s="117">
        <v>7</v>
      </c>
      <c r="B12" s="97"/>
      <c r="C12" s="103" t="s">
        <v>14</v>
      </c>
      <c r="D12" s="104" t="s">
        <v>13</v>
      </c>
      <c r="E12" s="100">
        <v>1.6</v>
      </c>
      <c r="F12" s="100"/>
      <c r="G12" s="121" t="s">
        <v>299</v>
      </c>
      <c r="H12" s="101"/>
      <c r="I12" s="102" t="str">
        <f t="shared" si="0"/>
        <v>Individuel sans remise</v>
      </c>
      <c r="J12" s="101">
        <f t="shared" si="4"/>
        <v>1.6</v>
      </c>
      <c r="K12" s="101">
        <f t="shared" si="5"/>
        <v>0</v>
      </c>
      <c r="L12" s="101">
        <f t="shared" si="6"/>
        <v>1.6</v>
      </c>
      <c r="M12" s="146">
        <f t="shared" si="7"/>
        <v>0</v>
      </c>
      <c r="N12" s="88" t="str">
        <f t="shared" si="8"/>
        <v/>
      </c>
      <c r="O12" s="176"/>
      <c r="P12" s="178"/>
      <c r="Q12" s="177"/>
      <c r="R12" s="177"/>
      <c r="T12" s="155"/>
    </row>
    <row r="13" spans="1:20" customFormat="1" ht="16.899999999999999" customHeight="1">
      <c r="A13" s="117">
        <v>8</v>
      </c>
      <c r="B13" s="97"/>
      <c r="C13" s="103" t="s">
        <v>15</v>
      </c>
      <c r="D13" s="104" t="s">
        <v>12</v>
      </c>
      <c r="E13" s="100">
        <v>2.9</v>
      </c>
      <c r="F13" s="100"/>
      <c r="G13" s="121" t="s">
        <v>299</v>
      </c>
      <c r="H13" s="101"/>
      <c r="I13" s="102" t="str">
        <f t="shared" si="0"/>
        <v>Individuel sans remise</v>
      </c>
      <c r="J13" s="101">
        <f t="shared" si="4"/>
        <v>2.9</v>
      </c>
      <c r="K13" s="101">
        <f t="shared" si="5"/>
        <v>0</v>
      </c>
      <c r="L13" s="101">
        <f t="shared" si="6"/>
        <v>2.9</v>
      </c>
      <c r="M13" s="146">
        <f t="shared" si="7"/>
        <v>0</v>
      </c>
      <c r="N13" s="88" t="str">
        <f t="shared" si="8"/>
        <v/>
      </c>
      <c r="O13" s="176"/>
      <c r="P13" s="177"/>
      <c r="Q13" s="177"/>
      <c r="R13" s="177"/>
      <c r="T13" s="155"/>
    </row>
    <row r="14" spans="1:20" customFormat="1" ht="16.899999999999999" customHeight="1">
      <c r="A14" s="117">
        <v>9</v>
      </c>
      <c r="B14" s="97"/>
      <c r="C14" s="103" t="s">
        <v>15</v>
      </c>
      <c r="D14" s="104" t="s">
        <v>13</v>
      </c>
      <c r="E14" s="100">
        <v>1.6</v>
      </c>
      <c r="F14" s="100"/>
      <c r="G14" s="121" t="s">
        <v>299</v>
      </c>
      <c r="H14" s="101"/>
      <c r="I14" s="102" t="str">
        <f t="shared" si="0"/>
        <v>Individuel sans remise</v>
      </c>
      <c r="J14" s="101">
        <f t="shared" si="4"/>
        <v>1.6</v>
      </c>
      <c r="K14" s="101">
        <f t="shared" si="5"/>
        <v>0</v>
      </c>
      <c r="L14" s="101">
        <f t="shared" si="6"/>
        <v>1.6</v>
      </c>
      <c r="M14" s="146">
        <f t="shared" si="7"/>
        <v>0</v>
      </c>
      <c r="N14" s="88" t="str">
        <f t="shared" si="8"/>
        <v/>
      </c>
      <c r="O14" s="176"/>
      <c r="P14" s="178"/>
      <c r="Q14" s="178"/>
      <c r="R14" s="177"/>
      <c r="T14" s="155"/>
    </row>
    <row r="15" spans="1:20" customFormat="1" ht="16.899999999999999" customHeight="1">
      <c r="A15" s="117">
        <v>10</v>
      </c>
      <c r="B15" s="97"/>
      <c r="C15" s="103" t="s">
        <v>16</v>
      </c>
      <c r="D15" s="104" t="s">
        <v>160</v>
      </c>
      <c r="E15" s="100">
        <v>0.95</v>
      </c>
      <c r="F15" s="100"/>
      <c r="G15" s="121" t="s">
        <v>299</v>
      </c>
      <c r="H15" s="101"/>
      <c r="I15" s="102" t="str">
        <f t="shared" si="0"/>
        <v>Individuel sans remise</v>
      </c>
      <c r="J15" s="101">
        <f t="shared" si="4"/>
        <v>0.95</v>
      </c>
      <c r="K15" s="101">
        <f t="shared" si="5"/>
        <v>0</v>
      </c>
      <c r="L15" s="101">
        <f t="shared" si="6"/>
        <v>0.95</v>
      </c>
      <c r="M15" s="146">
        <f t="shared" si="7"/>
        <v>0</v>
      </c>
      <c r="N15" s="88" t="str">
        <f t="shared" si="8"/>
        <v/>
      </c>
      <c r="O15" s="176"/>
      <c r="P15" s="178"/>
      <c r="Q15" s="178"/>
      <c r="R15" s="177"/>
      <c r="T15" s="155"/>
    </row>
    <row r="16" spans="1:20" customFormat="1" ht="16.899999999999999" customHeight="1">
      <c r="A16" s="117">
        <v>11</v>
      </c>
      <c r="B16" s="97"/>
      <c r="C16" s="103" t="s">
        <v>246</v>
      </c>
      <c r="D16" s="104" t="s">
        <v>160</v>
      </c>
      <c r="E16" s="100">
        <v>0.9</v>
      </c>
      <c r="F16" s="100"/>
      <c r="G16" s="121" t="s">
        <v>299</v>
      </c>
      <c r="H16" s="101"/>
      <c r="I16" s="102" t="str">
        <f t="shared" si="0"/>
        <v>Individuel sans remise</v>
      </c>
      <c r="J16" s="101">
        <f t="shared" si="4"/>
        <v>0.9</v>
      </c>
      <c r="K16" s="101">
        <f t="shared" si="5"/>
        <v>0</v>
      </c>
      <c r="L16" s="101">
        <f t="shared" si="6"/>
        <v>0.9</v>
      </c>
      <c r="M16" s="146">
        <f t="shared" si="7"/>
        <v>0</v>
      </c>
      <c r="N16" s="88" t="str">
        <f t="shared" si="8"/>
        <v/>
      </c>
      <c r="O16" s="176"/>
      <c r="P16" s="177"/>
      <c r="Q16" s="177"/>
      <c r="R16" s="177"/>
      <c r="T16" s="155"/>
    </row>
    <row r="17" spans="1:20" customFormat="1" ht="16.899999999999999" customHeight="1">
      <c r="A17" s="117">
        <v>13</v>
      </c>
      <c r="B17" s="97"/>
      <c r="C17" s="98" t="s">
        <v>18</v>
      </c>
      <c r="D17" s="104" t="s">
        <v>160</v>
      </c>
      <c r="E17" s="100">
        <v>0.9</v>
      </c>
      <c r="F17" s="100"/>
      <c r="G17" s="121" t="s">
        <v>299</v>
      </c>
      <c r="H17" s="101"/>
      <c r="I17" s="102" t="str">
        <f t="shared" si="0"/>
        <v>Individuel sans remise</v>
      </c>
      <c r="J17" s="101">
        <f t="shared" si="4"/>
        <v>0.9</v>
      </c>
      <c r="K17" s="101">
        <f t="shared" si="5"/>
        <v>0</v>
      </c>
      <c r="L17" s="101">
        <f t="shared" si="6"/>
        <v>0.9</v>
      </c>
      <c r="M17" s="146">
        <f t="shared" si="7"/>
        <v>0</v>
      </c>
      <c r="N17" s="88" t="str">
        <f t="shared" si="8"/>
        <v/>
      </c>
      <c r="O17" s="176"/>
      <c r="P17" s="177"/>
      <c r="Q17" s="177"/>
      <c r="R17" s="177"/>
      <c r="T17" s="155"/>
    </row>
    <row r="18" spans="1:20" customFormat="1" ht="16.899999999999999" customHeight="1">
      <c r="A18" s="117">
        <v>14</v>
      </c>
      <c r="B18" s="97"/>
      <c r="C18" s="98" t="s">
        <v>19</v>
      </c>
      <c r="D18" s="99" t="s">
        <v>12</v>
      </c>
      <c r="E18" s="100">
        <v>2.9</v>
      </c>
      <c r="F18" s="100"/>
      <c r="G18" s="121" t="s">
        <v>299</v>
      </c>
      <c r="H18" s="101"/>
      <c r="I18" s="102" t="str">
        <f t="shared" si="0"/>
        <v>Individuel sans remise</v>
      </c>
      <c r="J18" s="101">
        <f t="shared" si="4"/>
        <v>2.9</v>
      </c>
      <c r="K18" s="101">
        <f t="shared" si="5"/>
        <v>0</v>
      </c>
      <c r="L18" s="101">
        <f t="shared" si="6"/>
        <v>2.9</v>
      </c>
      <c r="M18" s="146">
        <f t="shared" si="7"/>
        <v>0</v>
      </c>
      <c r="N18" s="88" t="str">
        <f t="shared" si="8"/>
        <v/>
      </c>
      <c r="O18" s="176"/>
      <c r="P18" s="177"/>
      <c r="Q18" s="177"/>
      <c r="R18" s="177"/>
      <c r="T18" s="155"/>
    </row>
    <row r="19" spans="1:20" customFormat="1" ht="16.899999999999999" customHeight="1">
      <c r="A19" s="117">
        <v>15</v>
      </c>
      <c r="B19" s="97"/>
      <c r="C19" s="98" t="s">
        <v>19</v>
      </c>
      <c r="D19" s="99" t="s">
        <v>13</v>
      </c>
      <c r="E19" s="100">
        <v>1.6</v>
      </c>
      <c r="F19" s="100"/>
      <c r="G19" s="121" t="s">
        <v>299</v>
      </c>
      <c r="H19" s="101"/>
      <c r="I19" s="102" t="str">
        <f t="shared" si="0"/>
        <v>Individuel sans remise</v>
      </c>
      <c r="J19" s="101">
        <f t="shared" si="4"/>
        <v>1.6</v>
      </c>
      <c r="K19" s="101">
        <f t="shared" si="5"/>
        <v>0</v>
      </c>
      <c r="L19" s="101">
        <f t="shared" si="6"/>
        <v>1.6</v>
      </c>
      <c r="M19" s="146">
        <f t="shared" si="7"/>
        <v>0</v>
      </c>
      <c r="N19" s="88" t="str">
        <f t="shared" si="8"/>
        <v/>
      </c>
      <c r="O19" s="176"/>
      <c r="P19" s="177"/>
      <c r="Q19" s="177"/>
      <c r="R19" s="177"/>
      <c r="T19" s="155"/>
    </row>
    <row r="20" spans="1:20" customFormat="1" ht="16.899999999999999" customHeight="1">
      <c r="A20" s="117">
        <v>16</v>
      </c>
      <c r="B20" s="97"/>
      <c r="C20" s="98" t="s">
        <v>162</v>
      </c>
      <c r="D20" s="99" t="s">
        <v>163</v>
      </c>
      <c r="E20" s="100">
        <v>0.9</v>
      </c>
      <c r="F20" s="100"/>
      <c r="G20" s="121" t="s">
        <v>299</v>
      </c>
      <c r="H20" s="101"/>
      <c r="I20" s="102" t="str">
        <f t="shared" si="0"/>
        <v>Individuel sans remise</v>
      </c>
      <c r="J20" s="101">
        <f t="shared" si="4"/>
        <v>0.9</v>
      </c>
      <c r="K20" s="101">
        <f t="shared" si="5"/>
        <v>0</v>
      </c>
      <c r="L20" s="101">
        <f t="shared" si="6"/>
        <v>0.9</v>
      </c>
      <c r="M20" s="146">
        <f t="shared" si="7"/>
        <v>0</v>
      </c>
      <c r="N20" s="88" t="str">
        <f t="shared" si="8"/>
        <v/>
      </c>
      <c r="O20" s="176"/>
      <c r="P20" s="177"/>
      <c r="Q20" s="177"/>
      <c r="R20" s="177"/>
      <c r="T20" s="155"/>
    </row>
    <row r="21" spans="1:20" customFormat="1" ht="16.899999999999999" customHeight="1">
      <c r="A21" s="117">
        <v>17</v>
      </c>
      <c r="B21" s="97"/>
      <c r="C21" s="98" t="s">
        <v>284</v>
      </c>
      <c r="D21" s="99" t="s">
        <v>163</v>
      </c>
      <c r="E21" s="100">
        <v>0.9</v>
      </c>
      <c r="F21" s="100"/>
      <c r="G21" s="121" t="s">
        <v>299</v>
      </c>
      <c r="H21" s="101"/>
      <c r="I21" s="102" t="str">
        <f t="shared" si="0"/>
        <v>Individuel sans remise</v>
      </c>
      <c r="J21" s="101">
        <f t="shared" si="4"/>
        <v>0.9</v>
      </c>
      <c r="K21" s="101">
        <f t="shared" si="5"/>
        <v>0</v>
      </c>
      <c r="L21" s="101">
        <f t="shared" si="6"/>
        <v>0.9</v>
      </c>
      <c r="M21" s="146">
        <f t="shared" si="7"/>
        <v>0</v>
      </c>
      <c r="N21" s="88" t="str">
        <f t="shared" si="8"/>
        <v/>
      </c>
      <c r="O21" s="176"/>
      <c r="P21" s="177"/>
      <c r="Q21" s="177"/>
      <c r="R21" s="177"/>
      <c r="T21" s="155"/>
    </row>
    <row r="22" spans="1:20" customFormat="1" ht="16.899999999999999" customHeight="1">
      <c r="A22" s="117">
        <v>19</v>
      </c>
      <c r="B22" s="97"/>
      <c r="C22" s="103" t="s">
        <v>164</v>
      </c>
      <c r="D22" s="104" t="s">
        <v>12</v>
      </c>
      <c r="E22" s="100">
        <v>2.9</v>
      </c>
      <c r="F22" s="100"/>
      <c r="G22" s="121" t="s">
        <v>299</v>
      </c>
      <c r="H22" s="101"/>
      <c r="I22" s="102" t="str">
        <f t="shared" si="0"/>
        <v>Individuel sans remise</v>
      </c>
      <c r="J22" s="101">
        <f t="shared" si="4"/>
        <v>2.9</v>
      </c>
      <c r="K22" s="101">
        <f t="shared" si="5"/>
        <v>0</v>
      </c>
      <c r="L22" s="101">
        <f t="shared" si="6"/>
        <v>2.9</v>
      </c>
      <c r="M22" s="146">
        <f t="shared" si="7"/>
        <v>0</v>
      </c>
      <c r="N22" s="88" t="str">
        <f t="shared" si="8"/>
        <v/>
      </c>
      <c r="O22" s="176"/>
      <c r="P22" s="177"/>
      <c r="Q22" s="177"/>
      <c r="R22" s="177"/>
      <c r="T22" s="155"/>
    </row>
    <row r="23" spans="1:20" customFormat="1" ht="16.899999999999999" customHeight="1">
      <c r="A23" s="117">
        <v>20</v>
      </c>
      <c r="B23" s="97"/>
      <c r="C23" s="103" t="s">
        <v>164</v>
      </c>
      <c r="D23" s="104" t="s">
        <v>13</v>
      </c>
      <c r="E23" s="100">
        <v>1.6</v>
      </c>
      <c r="F23" s="100"/>
      <c r="G23" s="121" t="s">
        <v>299</v>
      </c>
      <c r="H23" s="101"/>
      <c r="I23" s="102" t="str">
        <f t="shared" si="0"/>
        <v>Individuel sans remise</v>
      </c>
      <c r="J23" s="101">
        <f t="shared" si="4"/>
        <v>1.6</v>
      </c>
      <c r="K23" s="101">
        <f t="shared" si="5"/>
        <v>0</v>
      </c>
      <c r="L23" s="101">
        <f t="shared" si="6"/>
        <v>1.6</v>
      </c>
      <c r="M23" s="146">
        <f t="shared" si="7"/>
        <v>0</v>
      </c>
      <c r="N23" s="88" t="str">
        <f t="shared" si="8"/>
        <v/>
      </c>
      <c r="O23" s="176"/>
      <c r="P23" s="177"/>
      <c r="Q23" s="177"/>
      <c r="R23" s="177"/>
      <c r="T23" s="155"/>
    </row>
    <row r="24" spans="1:20" customFormat="1" ht="16.899999999999999" customHeight="1">
      <c r="A24" s="117">
        <v>21</v>
      </c>
      <c r="B24" s="97"/>
      <c r="C24" s="103" t="s">
        <v>165</v>
      </c>
      <c r="D24" s="104" t="s">
        <v>12</v>
      </c>
      <c r="E24" s="100">
        <v>2.9</v>
      </c>
      <c r="F24" s="100"/>
      <c r="G24" s="121" t="s">
        <v>299</v>
      </c>
      <c r="H24" s="101"/>
      <c r="I24" s="102" t="str">
        <f t="shared" si="0"/>
        <v>Individuel sans remise</v>
      </c>
      <c r="J24" s="101">
        <f t="shared" si="4"/>
        <v>2.9</v>
      </c>
      <c r="K24" s="101">
        <f t="shared" si="5"/>
        <v>0</v>
      </c>
      <c r="L24" s="101">
        <f t="shared" si="6"/>
        <v>2.9</v>
      </c>
      <c r="M24" s="146">
        <f t="shared" si="7"/>
        <v>0</v>
      </c>
      <c r="N24" s="88" t="str">
        <f t="shared" si="8"/>
        <v/>
      </c>
      <c r="O24" s="176"/>
      <c r="T24" s="155"/>
    </row>
    <row r="25" spans="1:20" customFormat="1" ht="16.899999999999999" customHeight="1">
      <c r="A25" s="117">
        <v>22</v>
      </c>
      <c r="B25" s="97"/>
      <c r="C25" s="103" t="s">
        <v>165</v>
      </c>
      <c r="D25" s="104" t="s">
        <v>13</v>
      </c>
      <c r="E25" s="100">
        <v>1.6</v>
      </c>
      <c r="F25" s="100"/>
      <c r="G25" s="121" t="s">
        <v>299</v>
      </c>
      <c r="H25" s="101"/>
      <c r="I25" s="102" t="str">
        <f t="shared" si="0"/>
        <v>Individuel sans remise</v>
      </c>
      <c r="J25" s="101">
        <f t="shared" si="4"/>
        <v>1.6</v>
      </c>
      <c r="K25" s="101">
        <f t="shared" si="5"/>
        <v>0</v>
      </c>
      <c r="L25" s="101">
        <f t="shared" si="6"/>
        <v>1.6</v>
      </c>
      <c r="M25" s="146">
        <f t="shared" si="7"/>
        <v>0</v>
      </c>
      <c r="N25" s="88" t="str">
        <f t="shared" si="8"/>
        <v/>
      </c>
      <c r="O25" s="176"/>
      <c r="T25" s="155"/>
    </row>
    <row r="26" spans="1:20" customFormat="1" ht="16.899999999999999" customHeight="1">
      <c r="A26" s="117">
        <v>23</v>
      </c>
      <c r="B26" s="97"/>
      <c r="C26" s="103" t="s">
        <v>166</v>
      </c>
      <c r="D26" s="104" t="s">
        <v>12</v>
      </c>
      <c r="E26" s="100">
        <v>2.9</v>
      </c>
      <c r="F26" s="100"/>
      <c r="G26" s="121" t="s">
        <v>299</v>
      </c>
      <c r="H26" s="101"/>
      <c r="I26" s="102" t="str">
        <f t="shared" si="0"/>
        <v>Individuel sans remise</v>
      </c>
      <c r="J26" s="101">
        <f t="shared" si="4"/>
        <v>2.9</v>
      </c>
      <c r="K26" s="101">
        <f t="shared" si="5"/>
        <v>0</v>
      </c>
      <c r="L26" s="101">
        <f t="shared" si="6"/>
        <v>2.9</v>
      </c>
      <c r="M26" s="146">
        <f t="shared" si="7"/>
        <v>0</v>
      </c>
      <c r="N26" s="88" t="str">
        <f t="shared" si="8"/>
        <v/>
      </c>
      <c r="O26" s="176"/>
      <c r="T26" s="155"/>
    </row>
    <row r="27" spans="1:20" customFormat="1" ht="16.899999999999999" customHeight="1">
      <c r="A27" s="117">
        <v>24</v>
      </c>
      <c r="B27" s="97"/>
      <c r="C27" s="103" t="s">
        <v>166</v>
      </c>
      <c r="D27" s="104" t="s">
        <v>13</v>
      </c>
      <c r="E27" s="100">
        <v>1.6</v>
      </c>
      <c r="F27" s="100"/>
      <c r="G27" s="121" t="s">
        <v>299</v>
      </c>
      <c r="H27" s="101"/>
      <c r="I27" s="102" t="str">
        <f t="shared" si="0"/>
        <v>Individuel sans remise</v>
      </c>
      <c r="J27" s="101">
        <f t="shared" si="4"/>
        <v>1.6</v>
      </c>
      <c r="K27" s="101">
        <f t="shared" si="5"/>
        <v>0</v>
      </c>
      <c r="L27" s="101">
        <f t="shared" si="6"/>
        <v>1.6</v>
      </c>
      <c r="M27" s="146">
        <f t="shared" si="7"/>
        <v>0</v>
      </c>
      <c r="N27" s="88" t="str">
        <f t="shared" si="8"/>
        <v/>
      </c>
      <c r="O27" s="176"/>
      <c r="T27" s="155"/>
    </row>
    <row r="28" spans="1:20" customFormat="1" ht="16.899999999999999" customHeight="1">
      <c r="A28" s="117">
        <v>25</v>
      </c>
      <c r="B28" s="97"/>
      <c r="C28" s="103" t="s">
        <v>167</v>
      </c>
      <c r="D28" s="104" t="s">
        <v>12</v>
      </c>
      <c r="E28" s="100">
        <v>2.9</v>
      </c>
      <c r="F28" s="100"/>
      <c r="G28" s="121" t="s">
        <v>299</v>
      </c>
      <c r="H28" s="101"/>
      <c r="I28" s="102" t="str">
        <f t="shared" si="0"/>
        <v>Individuel sans remise</v>
      </c>
      <c r="J28" s="101">
        <f t="shared" si="4"/>
        <v>2.9</v>
      </c>
      <c r="K28" s="101">
        <f t="shared" si="5"/>
        <v>0</v>
      </c>
      <c r="L28" s="101">
        <f t="shared" si="6"/>
        <v>2.9</v>
      </c>
      <c r="M28" s="146">
        <f t="shared" si="7"/>
        <v>0</v>
      </c>
      <c r="N28" s="88" t="str">
        <f t="shared" si="8"/>
        <v/>
      </c>
      <c r="O28" s="176"/>
      <c r="T28" s="155"/>
    </row>
    <row r="29" spans="1:20" customFormat="1" ht="16.899999999999999" customHeight="1">
      <c r="A29" s="117">
        <v>26</v>
      </c>
      <c r="B29" s="97"/>
      <c r="C29" s="103" t="s">
        <v>167</v>
      </c>
      <c r="D29" s="104" t="s">
        <v>13</v>
      </c>
      <c r="E29" s="100">
        <v>1.6</v>
      </c>
      <c r="F29" s="100"/>
      <c r="G29" s="121" t="s">
        <v>299</v>
      </c>
      <c r="H29" s="101"/>
      <c r="I29" s="102" t="str">
        <f t="shared" si="0"/>
        <v>Individuel sans remise</v>
      </c>
      <c r="J29" s="101">
        <f t="shared" si="4"/>
        <v>1.6</v>
      </c>
      <c r="K29" s="101">
        <f t="shared" si="5"/>
        <v>0</v>
      </c>
      <c r="L29" s="101">
        <f t="shared" si="6"/>
        <v>1.6</v>
      </c>
      <c r="M29" s="146">
        <f t="shared" si="7"/>
        <v>0</v>
      </c>
      <c r="N29" s="88" t="str">
        <f t="shared" si="8"/>
        <v/>
      </c>
      <c r="O29" s="176"/>
      <c r="T29" s="155"/>
    </row>
    <row r="30" spans="1:20" customFormat="1" ht="16.899999999999999" customHeight="1">
      <c r="A30" s="117">
        <v>27</v>
      </c>
      <c r="B30" s="97"/>
      <c r="C30" s="103" t="s">
        <v>168</v>
      </c>
      <c r="D30" s="104" t="s">
        <v>12</v>
      </c>
      <c r="E30" s="100">
        <v>2.9</v>
      </c>
      <c r="F30" s="100"/>
      <c r="G30" s="121" t="s">
        <v>299</v>
      </c>
      <c r="H30" s="101"/>
      <c r="I30" s="102" t="str">
        <f t="shared" si="0"/>
        <v>Individuel sans remise</v>
      </c>
      <c r="J30" s="101">
        <f t="shared" si="4"/>
        <v>2.9</v>
      </c>
      <c r="K30" s="101">
        <f t="shared" si="5"/>
        <v>0</v>
      </c>
      <c r="L30" s="101">
        <f t="shared" si="6"/>
        <v>2.9</v>
      </c>
      <c r="M30" s="146">
        <f t="shared" si="7"/>
        <v>0</v>
      </c>
      <c r="N30" s="88" t="str">
        <f t="shared" si="8"/>
        <v/>
      </c>
      <c r="O30" s="176"/>
      <c r="T30" s="155"/>
    </row>
    <row r="31" spans="1:20" customFormat="1" ht="16.899999999999999" customHeight="1">
      <c r="A31" s="117">
        <v>28</v>
      </c>
      <c r="B31" s="97"/>
      <c r="C31" s="103" t="s">
        <v>168</v>
      </c>
      <c r="D31" s="104" t="s">
        <v>13</v>
      </c>
      <c r="E31" s="100">
        <v>1.6</v>
      </c>
      <c r="F31" s="100"/>
      <c r="G31" s="121" t="s">
        <v>299</v>
      </c>
      <c r="H31" s="101"/>
      <c r="I31" s="102" t="str">
        <f t="shared" si="0"/>
        <v>Individuel sans remise</v>
      </c>
      <c r="J31" s="101">
        <f t="shared" si="4"/>
        <v>1.6</v>
      </c>
      <c r="K31" s="101">
        <f t="shared" si="5"/>
        <v>0</v>
      </c>
      <c r="L31" s="101">
        <f t="shared" si="6"/>
        <v>1.6</v>
      </c>
      <c r="M31" s="146">
        <f t="shared" si="7"/>
        <v>0</v>
      </c>
      <c r="N31" s="88" t="str">
        <f t="shared" si="8"/>
        <v/>
      </c>
      <c r="O31" s="176"/>
      <c r="T31" s="155"/>
    </row>
    <row r="32" spans="1:20" customFormat="1" ht="16.899999999999999" customHeight="1">
      <c r="A32" s="117">
        <v>29</v>
      </c>
      <c r="B32" s="97"/>
      <c r="C32" s="182" t="s">
        <v>169</v>
      </c>
      <c r="D32" s="183" t="s">
        <v>20</v>
      </c>
      <c r="E32" s="184">
        <v>0.3</v>
      </c>
      <c r="F32" s="100"/>
      <c r="G32" s="121" t="s">
        <v>377</v>
      </c>
      <c r="H32" s="101"/>
      <c r="I32" s="102" t="str">
        <f t="shared" si="0"/>
        <v>Vide ou info</v>
      </c>
      <c r="J32" s="101" t="str">
        <f t="shared" si="4"/>
        <v/>
      </c>
      <c r="K32" s="101" t="str">
        <f t="shared" si="5"/>
        <v/>
      </c>
      <c r="L32" s="101" t="str">
        <f t="shared" si="6"/>
        <v/>
      </c>
      <c r="M32" s="146" t="str">
        <f t="shared" si="7"/>
        <v/>
      </c>
      <c r="N32" s="88" t="str">
        <f t="shared" si="8"/>
        <v/>
      </c>
      <c r="O32" s="176"/>
      <c r="T32" s="155"/>
    </row>
    <row r="33" spans="1:20" customFormat="1" ht="16.899999999999999" customHeight="1">
      <c r="A33" s="117">
        <v>30</v>
      </c>
      <c r="B33" s="97"/>
      <c r="C33" s="198" t="s">
        <v>330</v>
      </c>
      <c r="D33" s="153" t="s">
        <v>20</v>
      </c>
      <c r="E33" s="196">
        <v>0.35</v>
      </c>
      <c r="F33" s="196"/>
      <c r="G33" s="121" t="s">
        <v>299</v>
      </c>
      <c r="H33" s="101"/>
      <c r="I33" s="102" t="str">
        <f t="shared" si="0"/>
        <v>Individuel sans remise</v>
      </c>
      <c r="J33" s="101">
        <f t="shared" si="4"/>
        <v>0.35</v>
      </c>
      <c r="K33" s="101">
        <f t="shared" si="5"/>
        <v>0</v>
      </c>
      <c r="L33" s="101">
        <f t="shared" si="6"/>
        <v>0.35</v>
      </c>
      <c r="M33" s="146">
        <f t="shared" si="7"/>
        <v>0</v>
      </c>
      <c r="N33" s="88" t="str">
        <f t="shared" si="8"/>
        <v/>
      </c>
      <c r="O33" s="176"/>
      <c r="T33" s="155"/>
    </row>
    <row r="34" spans="1:20" customFormat="1" ht="16.899999999999999" customHeight="1">
      <c r="A34" s="117">
        <v>31</v>
      </c>
      <c r="B34" s="97"/>
      <c r="C34" s="103" t="s">
        <v>171</v>
      </c>
      <c r="D34" s="104" t="s">
        <v>12</v>
      </c>
      <c r="E34" s="100">
        <v>2.9</v>
      </c>
      <c r="F34" s="100"/>
      <c r="G34" s="121" t="s">
        <v>299</v>
      </c>
      <c r="H34" s="101"/>
      <c r="I34" s="102" t="str">
        <f t="shared" si="0"/>
        <v>Individuel sans remise</v>
      </c>
      <c r="J34" s="101">
        <f t="shared" si="4"/>
        <v>2.9</v>
      </c>
      <c r="K34" s="101">
        <f t="shared" si="5"/>
        <v>0</v>
      </c>
      <c r="L34" s="101">
        <f t="shared" si="6"/>
        <v>2.9</v>
      </c>
      <c r="M34" s="146">
        <f t="shared" si="7"/>
        <v>0</v>
      </c>
      <c r="N34" s="88" t="str">
        <f t="shared" si="8"/>
        <v/>
      </c>
      <c r="O34" s="176"/>
      <c r="T34" s="155"/>
    </row>
    <row r="35" spans="1:20" customFormat="1" ht="16.899999999999999" customHeight="1">
      <c r="A35" s="117">
        <v>32</v>
      </c>
      <c r="B35" s="97"/>
      <c r="C35" s="103" t="s">
        <v>171</v>
      </c>
      <c r="D35" s="104" t="s">
        <v>13</v>
      </c>
      <c r="E35" s="100">
        <v>1.6</v>
      </c>
      <c r="F35" s="100"/>
      <c r="G35" s="121" t="s">
        <v>299</v>
      </c>
      <c r="H35" s="101"/>
      <c r="I35" s="102" t="str">
        <f t="shared" si="0"/>
        <v>Individuel sans remise</v>
      </c>
      <c r="J35" s="101">
        <f t="shared" si="4"/>
        <v>1.6</v>
      </c>
      <c r="K35" s="101">
        <f t="shared" si="5"/>
        <v>0</v>
      </c>
      <c r="L35" s="101">
        <f t="shared" si="6"/>
        <v>1.6</v>
      </c>
      <c r="M35" s="146">
        <f t="shared" si="7"/>
        <v>0</v>
      </c>
      <c r="N35" s="88" t="str">
        <f t="shared" si="8"/>
        <v/>
      </c>
      <c r="O35" s="176"/>
      <c r="T35" s="155"/>
    </row>
    <row r="36" spans="1:20" customFormat="1" ht="16.899999999999999" customHeight="1">
      <c r="A36" s="117">
        <v>33</v>
      </c>
      <c r="B36" s="97"/>
      <c r="C36" s="103" t="s">
        <v>172</v>
      </c>
      <c r="D36" s="104" t="s">
        <v>20</v>
      </c>
      <c r="E36" s="100">
        <v>0.35</v>
      </c>
      <c r="F36" s="100"/>
      <c r="G36" s="121" t="s">
        <v>299</v>
      </c>
      <c r="H36" s="101"/>
      <c r="I36" s="102" t="str">
        <f t="shared" si="0"/>
        <v>Individuel sans remise</v>
      </c>
      <c r="J36" s="101">
        <f t="shared" si="4"/>
        <v>0.35</v>
      </c>
      <c r="K36" s="101">
        <f t="shared" si="5"/>
        <v>0</v>
      </c>
      <c r="L36" s="101">
        <f t="shared" si="6"/>
        <v>0.35</v>
      </c>
      <c r="M36" s="146">
        <f t="shared" si="7"/>
        <v>0</v>
      </c>
      <c r="N36" s="88" t="str">
        <f t="shared" si="8"/>
        <v/>
      </c>
      <c r="O36" s="176"/>
      <c r="T36" s="155"/>
    </row>
    <row r="37" spans="1:20" customFormat="1" ht="16.899999999999999" customHeight="1">
      <c r="A37" s="117">
        <v>34</v>
      </c>
      <c r="B37" s="97"/>
      <c r="C37" s="103" t="s">
        <v>173</v>
      </c>
      <c r="D37" s="104" t="s">
        <v>20</v>
      </c>
      <c r="E37" s="100">
        <v>0.35</v>
      </c>
      <c r="F37" s="100"/>
      <c r="G37" s="121" t="s">
        <v>299</v>
      </c>
      <c r="H37" s="101"/>
      <c r="I37" s="102" t="str">
        <f t="shared" si="0"/>
        <v>Individuel sans remise</v>
      </c>
      <c r="J37" s="101">
        <f t="shared" si="4"/>
        <v>0.35</v>
      </c>
      <c r="K37" s="101">
        <f t="shared" si="5"/>
        <v>0</v>
      </c>
      <c r="L37" s="101">
        <f t="shared" si="6"/>
        <v>0.35</v>
      </c>
      <c r="M37" s="146">
        <f t="shared" si="7"/>
        <v>0</v>
      </c>
      <c r="N37" s="88" t="str">
        <f t="shared" si="8"/>
        <v/>
      </c>
      <c r="O37" s="176"/>
      <c r="T37" s="155"/>
    </row>
    <row r="38" spans="1:20" customFormat="1" ht="16.899999999999999" customHeight="1">
      <c r="A38" s="117">
        <v>35</v>
      </c>
      <c r="B38" s="97"/>
      <c r="C38" s="103" t="s">
        <v>174</v>
      </c>
      <c r="D38" s="104" t="s">
        <v>244</v>
      </c>
      <c r="E38" s="100">
        <v>2.9</v>
      </c>
      <c r="F38" s="100"/>
      <c r="G38" s="121" t="s">
        <v>299</v>
      </c>
      <c r="H38" s="101"/>
      <c r="I38" s="102" t="str">
        <f t="shared" si="0"/>
        <v>Individuel sans remise</v>
      </c>
      <c r="J38" s="101">
        <f t="shared" si="4"/>
        <v>2.9</v>
      </c>
      <c r="K38" s="101">
        <f t="shared" si="5"/>
        <v>0</v>
      </c>
      <c r="L38" s="101">
        <f t="shared" si="6"/>
        <v>2.9</v>
      </c>
      <c r="M38" s="146">
        <f t="shared" si="7"/>
        <v>0</v>
      </c>
      <c r="N38" s="88" t="str">
        <f t="shared" si="8"/>
        <v/>
      </c>
      <c r="O38" s="176"/>
      <c r="T38" s="155"/>
    </row>
    <row r="39" spans="1:20" customFormat="1" ht="16.899999999999999" customHeight="1">
      <c r="A39" s="117"/>
      <c r="B39" s="97"/>
      <c r="C39" s="103" t="s">
        <v>174</v>
      </c>
      <c r="D39" s="104" t="s">
        <v>245</v>
      </c>
      <c r="E39" s="100">
        <v>1.6</v>
      </c>
      <c r="F39" s="100"/>
      <c r="G39" s="121" t="s">
        <v>299</v>
      </c>
      <c r="H39" s="101"/>
      <c r="I39" s="102" t="str">
        <f t="shared" si="0"/>
        <v>Individuel sans remise</v>
      </c>
      <c r="J39" s="101">
        <f t="shared" si="4"/>
        <v>1.6</v>
      </c>
      <c r="K39" s="101">
        <f t="shared" si="5"/>
        <v>0</v>
      </c>
      <c r="L39" s="101">
        <f t="shared" si="6"/>
        <v>1.6</v>
      </c>
      <c r="M39" s="146">
        <f t="shared" si="7"/>
        <v>0</v>
      </c>
      <c r="N39" s="88" t="str">
        <f t="shared" si="8"/>
        <v/>
      </c>
      <c r="O39" s="176"/>
      <c r="T39" s="155"/>
    </row>
    <row r="40" spans="1:20" s="219" customFormat="1" ht="16.899999999999999" customHeight="1">
      <c r="A40" s="117"/>
      <c r="B40" s="209"/>
      <c r="C40" s="154"/>
      <c r="D40" s="213"/>
      <c r="E40" s="214"/>
      <c r="F40" s="214"/>
      <c r="G40" s="214" t="s">
        <v>377</v>
      </c>
      <c r="H40" s="214"/>
      <c r="I40" s="215" t="str">
        <f t="shared" si="0"/>
        <v>Vide ou info</v>
      </c>
      <c r="J40" s="214" t="str">
        <f t="shared" si="4"/>
        <v/>
      </c>
      <c r="K40" s="214" t="str">
        <f t="shared" si="5"/>
        <v/>
      </c>
      <c r="L40" s="214" t="str">
        <f t="shared" si="6"/>
        <v/>
      </c>
      <c r="M40" s="216" t="str">
        <f t="shared" si="7"/>
        <v/>
      </c>
      <c r="N40" s="217" t="str">
        <f t="shared" si="8"/>
        <v/>
      </c>
      <c r="O40" s="218"/>
      <c r="T40" s="210"/>
    </row>
    <row r="41" spans="1:20" customFormat="1" ht="16.899999999999999" customHeight="1">
      <c r="A41" s="117"/>
      <c r="B41" s="97"/>
      <c r="C41" s="103" t="s">
        <v>371</v>
      </c>
      <c r="D41" s="104" t="s">
        <v>20</v>
      </c>
      <c r="E41" s="100">
        <v>0.35</v>
      </c>
      <c r="F41" s="100">
        <v>0.3</v>
      </c>
      <c r="G41" s="121" t="s">
        <v>299</v>
      </c>
      <c r="H41" s="101"/>
      <c r="I41" s="102" t="str">
        <f t="shared" si="0"/>
        <v>Individuel avec remise</v>
      </c>
      <c r="J41" s="101">
        <f t="shared" si="4"/>
        <v>0.35</v>
      </c>
      <c r="K41" s="101">
        <f t="shared" si="5"/>
        <v>0.3</v>
      </c>
      <c r="L41" s="101">
        <f t="shared" si="6"/>
        <v>0.35</v>
      </c>
      <c r="M41" s="146">
        <f t="shared" si="7"/>
        <v>0</v>
      </c>
      <c r="N41" s="88" t="str">
        <f t="shared" si="8"/>
        <v/>
      </c>
      <c r="O41" s="176"/>
      <c r="T41" s="155"/>
    </row>
    <row r="42" spans="1:20" customFormat="1" ht="16.899999999999999" customHeight="1">
      <c r="A42" s="117">
        <v>36</v>
      </c>
      <c r="B42" s="97"/>
      <c r="C42" s="103" t="s">
        <v>330</v>
      </c>
      <c r="D42" s="104" t="s">
        <v>20</v>
      </c>
      <c r="E42" s="100">
        <v>0.35</v>
      </c>
      <c r="F42" s="100">
        <v>0.3</v>
      </c>
      <c r="G42" s="121" t="s">
        <v>299</v>
      </c>
      <c r="H42" s="101"/>
      <c r="I42" s="102" t="str">
        <f t="shared" si="0"/>
        <v>Individuel avec remise</v>
      </c>
      <c r="J42" s="101">
        <f t="shared" si="4"/>
        <v>0.35</v>
      </c>
      <c r="K42" s="101">
        <f t="shared" si="5"/>
        <v>0.3</v>
      </c>
      <c r="L42" s="101">
        <f t="shared" si="6"/>
        <v>0.35</v>
      </c>
      <c r="M42" s="146">
        <f t="shared" si="7"/>
        <v>0</v>
      </c>
      <c r="N42" s="88" t="str">
        <f t="shared" si="8"/>
        <v/>
      </c>
      <c r="O42" s="176"/>
      <c r="T42" s="155"/>
    </row>
    <row r="43" spans="1:20" s="219" customFormat="1" ht="16.899999999999999" customHeight="1">
      <c r="A43" s="117"/>
      <c r="B43" s="211"/>
      <c r="C43" s="154"/>
      <c r="D43" s="213"/>
      <c r="E43" s="214"/>
      <c r="F43" s="214"/>
      <c r="G43" s="214" t="s">
        <v>377</v>
      </c>
      <c r="H43" s="214"/>
      <c r="I43" s="215" t="str">
        <f t="shared" si="0"/>
        <v>Vide ou info</v>
      </c>
      <c r="J43" s="214" t="str">
        <f t="shared" si="4"/>
        <v/>
      </c>
      <c r="K43" s="214" t="str">
        <f t="shared" si="5"/>
        <v/>
      </c>
      <c r="L43" s="214" t="str">
        <f t="shared" si="6"/>
        <v/>
      </c>
      <c r="M43" s="216" t="str">
        <f t="shared" si="7"/>
        <v/>
      </c>
      <c r="N43" s="217" t="str">
        <f t="shared" si="8"/>
        <v/>
      </c>
      <c r="O43" s="218"/>
      <c r="T43" s="210"/>
    </row>
    <row r="44" spans="1:20" customFormat="1" ht="16.899999999999999" customHeight="1">
      <c r="A44" s="117">
        <v>37</v>
      </c>
      <c r="B44" s="149"/>
      <c r="C44" s="105" t="s">
        <v>21</v>
      </c>
      <c r="D44" s="106"/>
      <c r="E44" s="107">
        <v>0.95</v>
      </c>
      <c r="F44" s="107">
        <v>0.95</v>
      </c>
      <c r="G44" s="121" t="s">
        <v>320</v>
      </c>
      <c r="H44" s="168" t="str">
        <f>IF(SUM($B$45:$B$64)=0,"",IF(SUM($B$45:$B$64)&gt;9,$F$44,$E$44))</f>
        <v/>
      </c>
      <c r="I44" s="102" t="str">
        <f t="shared" si="0"/>
        <v>Groupe cumulé</v>
      </c>
      <c r="J44" s="101" t="str">
        <f t="shared" si="4"/>
        <v/>
      </c>
      <c r="K44" s="101" t="str">
        <f t="shared" si="5"/>
        <v/>
      </c>
      <c r="L44" s="101" t="str">
        <f t="shared" si="6"/>
        <v/>
      </c>
      <c r="M44" s="146" t="str">
        <f t="shared" si="7"/>
        <v/>
      </c>
      <c r="N44" s="88" t="str">
        <f t="shared" si="8"/>
        <v/>
      </c>
      <c r="O44" s="176"/>
      <c r="T44" s="165"/>
    </row>
    <row r="45" spans="1:20" customFormat="1" ht="16.899999999999999" customHeight="1">
      <c r="A45" s="117">
        <v>38</v>
      </c>
      <c r="B45" s="97"/>
      <c r="C45" s="198" t="s">
        <v>332</v>
      </c>
      <c r="D45" s="104" t="s">
        <v>160</v>
      </c>
      <c r="E45" s="184"/>
      <c r="F45" s="184"/>
      <c r="G45" s="186" t="s">
        <v>299</v>
      </c>
      <c r="H45" s="193" t="str">
        <f t="shared" ref="H45:H63" si="9">IF(SUM($B$45:$B$64)=0,"",IF(SUM($B$45:$B$64)&gt;9,$F$44,$E$44))</f>
        <v/>
      </c>
      <c r="I45" s="102" t="str">
        <f t="shared" si="0"/>
        <v>Tarif et remise commune au groupe</v>
      </c>
      <c r="J45" s="101" t="str">
        <f t="shared" si="4"/>
        <v/>
      </c>
      <c r="K45" s="101" t="str">
        <f t="shared" si="5"/>
        <v/>
      </c>
      <c r="L45" s="101" t="str">
        <f t="shared" si="6"/>
        <v/>
      </c>
      <c r="M45" s="146">
        <f t="shared" si="7"/>
        <v>0</v>
      </c>
      <c r="N45" s="88" t="str">
        <f t="shared" si="8"/>
        <v/>
      </c>
      <c r="O45" s="176"/>
      <c r="T45" s="166"/>
    </row>
    <row r="46" spans="1:20" customFormat="1" ht="16.899999999999999" customHeight="1">
      <c r="A46" s="117">
        <v>39</v>
      </c>
      <c r="B46" s="97"/>
      <c r="C46" s="98" t="s">
        <v>175</v>
      </c>
      <c r="D46" s="104" t="s">
        <v>160</v>
      </c>
      <c r="E46" s="100"/>
      <c r="F46" s="100"/>
      <c r="G46" s="121" t="s">
        <v>299</v>
      </c>
      <c r="H46" s="168" t="str">
        <f>IF(SUM($B$45:$B$64)=0,"",IF(SUM($B$45:$B$64)&gt;9,$F$44,$E$44))</f>
        <v/>
      </c>
      <c r="I46" s="102" t="str">
        <f t="shared" si="0"/>
        <v>Tarif et remise commune au groupe</v>
      </c>
      <c r="J46" s="101" t="str">
        <f t="shared" si="4"/>
        <v/>
      </c>
      <c r="K46" s="101" t="str">
        <f t="shared" si="5"/>
        <v/>
      </c>
      <c r="L46" s="101" t="str">
        <f t="shared" si="6"/>
        <v/>
      </c>
      <c r="M46" s="146">
        <f t="shared" si="7"/>
        <v>0</v>
      </c>
      <c r="N46" s="88" t="str">
        <f t="shared" si="8"/>
        <v/>
      </c>
      <c r="O46" s="176"/>
      <c r="T46" s="166"/>
    </row>
    <row r="47" spans="1:20" customFormat="1" ht="16.899999999999999" customHeight="1">
      <c r="A47" s="117">
        <v>40</v>
      </c>
      <c r="B47" s="97"/>
      <c r="C47" s="98" t="s">
        <v>22</v>
      </c>
      <c r="D47" s="104" t="s">
        <v>160</v>
      </c>
      <c r="E47" s="100"/>
      <c r="F47" s="100"/>
      <c r="G47" s="121" t="s">
        <v>299</v>
      </c>
      <c r="H47" s="168" t="str">
        <f t="shared" si="9"/>
        <v/>
      </c>
      <c r="I47" s="102" t="str">
        <f t="shared" si="0"/>
        <v>Tarif et remise commune au groupe</v>
      </c>
      <c r="J47" s="101" t="str">
        <f t="shared" si="4"/>
        <v/>
      </c>
      <c r="K47" s="101" t="str">
        <f t="shared" si="5"/>
        <v/>
      </c>
      <c r="L47" s="101" t="str">
        <f t="shared" si="6"/>
        <v/>
      </c>
      <c r="M47" s="146">
        <f t="shared" si="7"/>
        <v>0</v>
      </c>
      <c r="N47" s="88" t="str">
        <f t="shared" si="8"/>
        <v/>
      </c>
      <c r="O47" s="176"/>
      <c r="T47" s="166"/>
    </row>
    <row r="48" spans="1:20" customFormat="1" ht="16.899999999999999" customHeight="1">
      <c r="A48" s="117">
        <v>41</v>
      </c>
      <c r="B48" s="97"/>
      <c r="C48" s="98" t="s">
        <v>23</v>
      </c>
      <c r="D48" s="104" t="s">
        <v>160</v>
      </c>
      <c r="E48" s="100"/>
      <c r="F48" s="100"/>
      <c r="G48" s="121" t="s">
        <v>299</v>
      </c>
      <c r="H48" s="168" t="str">
        <f t="shared" si="9"/>
        <v/>
      </c>
      <c r="I48" s="102" t="str">
        <f t="shared" si="0"/>
        <v>Tarif et remise commune au groupe</v>
      </c>
      <c r="J48" s="101" t="str">
        <f t="shared" si="4"/>
        <v/>
      </c>
      <c r="K48" s="101" t="str">
        <f t="shared" si="5"/>
        <v/>
      </c>
      <c r="L48" s="101" t="str">
        <f t="shared" si="6"/>
        <v/>
      </c>
      <c r="M48" s="146">
        <f t="shared" si="7"/>
        <v>0</v>
      </c>
      <c r="N48" s="88" t="str">
        <f t="shared" si="8"/>
        <v/>
      </c>
      <c r="O48" s="176"/>
      <c r="T48" s="166"/>
    </row>
    <row r="49" spans="1:20" customFormat="1" ht="16.899999999999999" customHeight="1">
      <c r="A49" s="117">
        <v>42</v>
      </c>
      <c r="B49" s="97"/>
      <c r="C49" s="182" t="s">
        <v>286</v>
      </c>
      <c r="D49" s="183" t="s">
        <v>160</v>
      </c>
      <c r="E49" s="184"/>
      <c r="F49" s="184"/>
      <c r="G49" s="186" t="s">
        <v>299</v>
      </c>
      <c r="H49" s="193" t="str">
        <f t="shared" si="9"/>
        <v/>
      </c>
      <c r="I49" s="102" t="str">
        <f t="shared" si="0"/>
        <v>Tarif et remise commune au groupe</v>
      </c>
      <c r="J49" s="101" t="str">
        <f t="shared" si="4"/>
        <v/>
      </c>
      <c r="K49" s="101" t="str">
        <f t="shared" si="5"/>
        <v/>
      </c>
      <c r="L49" s="101" t="str">
        <f t="shared" si="6"/>
        <v/>
      </c>
      <c r="M49" s="146">
        <f t="shared" si="7"/>
        <v>0</v>
      </c>
      <c r="N49" s="88" t="str">
        <f t="shared" si="8"/>
        <v/>
      </c>
      <c r="O49" s="176"/>
      <c r="T49" s="166"/>
    </row>
    <row r="50" spans="1:20" customFormat="1" ht="16.899999999999999" customHeight="1">
      <c r="A50" s="117">
        <v>43</v>
      </c>
      <c r="B50" s="97"/>
      <c r="C50" s="103" t="s">
        <v>176</v>
      </c>
      <c r="D50" s="104" t="s">
        <v>160</v>
      </c>
      <c r="E50" s="100"/>
      <c r="F50" s="100"/>
      <c r="G50" s="121" t="s">
        <v>299</v>
      </c>
      <c r="H50" s="168" t="str">
        <f t="shared" si="9"/>
        <v/>
      </c>
      <c r="I50" s="102" t="str">
        <f t="shared" si="0"/>
        <v>Tarif et remise commune au groupe</v>
      </c>
      <c r="J50" s="101" t="str">
        <f t="shared" si="4"/>
        <v/>
      </c>
      <c r="K50" s="101" t="str">
        <f t="shared" si="5"/>
        <v/>
      </c>
      <c r="L50" s="101" t="str">
        <f t="shared" si="6"/>
        <v/>
      </c>
      <c r="M50" s="146">
        <f t="shared" si="7"/>
        <v>0</v>
      </c>
      <c r="N50" s="88" t="str">
        <f t="shared" si="8"/>
        <v/>
      </c>
      <c r="O50" s="176"/>
      <c r="T50" s="166"/>
    </row>
    <row r="51" spans="1:20" customFormat="1" ht="16.899999999999999" customHeight="1">
      <c r="A51" s="117">
        <v>44</v>
      </c>
      <c r="B51" s="97"/>
      <c r="C51" s="103" t="s">
        <v>24</v>
      </c>
      <c r="D51" s="104" t="s">
        <v>160</v>
      </c>
      <c r="E51" s="100"/>
      <c r="F51" s="100"/>
      <c r="G51" s="121" t="s">
        <v>299</v>
      </c>
      <c r="H51" s="168" t="str">
        <f t="shared" si="9"/>
        <v/>
      </c>
      <c r="I51" s="102" t="str">
        <f t="shared" si="0"/>
        <v>Tarif et remise commune au groupe</v>
      </c>
      <c r="J51" s="101" t="str">
        <f t="shared" si="4"/>
        <v/>
      </c>
      <c r="K51" s="101" t="str">
        <f t="shared" si="5"/>
        <v/>
      </c>
      <c r="L51" s="101" t="str">
        <f t="shared" si="6"/>
        <v/>
      </c>
      <c r="M51" s="146">
        <f t="shared" si="7"/>
        <v>0</v>
      </c>
      <c r="N51" s="88" t="str">
        <f t="shared" si="8"/>
        <v/>
      </c>
      <c r="O51" s="176"/>
      <c r="T51" s="166"/>
    </row>
    <row r="52" spans="1:20" customFormat="1" ht="16.899999999999999" customHeight="1">
      <c r="A52" s="117">
        <v>45</v>
      </c>
      <c r="B52" s="97"/>
      <c r="C52" s="103" t="s">
        <v>180</v>
      </c>
      <c r="D52" s="104" t="s">
        <v>160</v>
      </c>
      <c r="E52" s="100"/>
      <c r="F52" s="100"/>
      <c r="G52" s="121" t="s">
        <v>299</v>
      </c>
      <c r="H52" s="168" t="str">
        <f t="shared" si="9"/>
        <v/>
      </c>
      <c r="I52" s="102" t="str">
        <f t="shared" si="0"/>
        <v>Tarif et remise commune au groupe</v>
      </c>
      <c r="J52" s="101" t="str">
        <f t="shared" si="4"/>
        <v/>
      </c>
      <c r="K52" s="101" t="str">
        <f t="shared" si="5"/>
        <v/>
      </c>
      <c r="L52" s="101" t="str">
        <f t="shared" si="6"/>
        <v/>
      </c>
      <c r="M52" s="146">
        <f t="shared" si="7"/>
        <v>0</v>
      </c>
      <c r="N52" s="88" t="str">
        <f t="shared" si="8"/>
        <v/>
      </c>
      <c r="O52" s="176"/>
      <c r="T52" s="166"/>
    </row>
    <row r="53" spans="1:20" customFormat="1" ht="16.899999999999999" customHeight="1">
      <c r="A53" s="117">
        <v>46</v>
      </c>
      <c r="B53" s="97"/>
      <c r="C53" s="103" t="s">
        <v>25</v>
      </c>
      <c r="D53" s="104" t="s">
        <v>160</v>
      </c>
      <c r="E53" s="100"/>
      <c r="F53" s="100"/>
      <c r="G53" s="121" t="s">
        <v>299</v>
      </c>
      <c r="H53" s="168" t="str">
        <f t="shared" si="9"/>
        <v/>
      </c>
      <c r="I53" s="102" t="str">
        <f t="shared" si="0"/>
        <v>Tarif et remise commune au groupe</v>
      </c>
      <c r="J53" s="101" t="str">
        <f t="shared" si="4"/>
        <v/>
      </c>
      <c r="K53" s="101" t="str">
        <f t="shared" si="5"/>
        <v/>
      </c>
      <c r="L53" s="101" t="str">
        <f t="shared" si="6"/>
        <v/>
      </c>
      <c r="M53" s="146">
        <f t="shared" si="7"/>
        <v>0</v>
      </c>
      <c r="N53" s="88" t="str">
        <f t="shared" si="8"/>
        <v/>
      </c>
      <c r="O53" s="176"/>
      <c r="T53" s="166"/>
    </row>
    <row r="54" spans="1:20" customFormat="1" ht="16.899999999999999" customHeight="1">
      <c r="A54" s="117">
        <v>47</v>
      </c>
      <c r="B54" s="97"/>
      <c r="C54" s="103" t="s">
        <v>26</v>
      </c>
      <c r="D54" s="104" t="s">
        <v>160</v>
      </c>
      <c r="E54" s="100"/>
      <c r="F54" s="100"/>
      <c r="G54" s="121" t="s">
        <v>299</v>
      </c>
      <c r="H54" s="168" t="str">
        <f t="shared" si="9"/>
        <v/>
      </c>
      <c r="I54" s="102" t="str">
        <f t="shared" si="0"/>
        <v>Tarif et remise commune au groupe</v>
      </c>
      <c r="J54" s="101" t="str">
        <f t="shared" si="4"/>
        <v/>
      </c>
      <c r="K54" s="101" t="str">
        <f t="shared" si="5"/>
        <v/>
      </c>
      <c r="L54" s="101" t="str">
        <f t="shared" si="6"/>
        <v/>
      </c>
      <c r="M54" s="146">
        <f t="shared" si="7"/>
        <v>0</v>
      </c>
      <c r="N54" s="88" t="str">
        <f t="shared" si="8"/>
        <v/>
      </c>
      <c r="O54" s="176"/>
      <c r="T54" s="166"/>
    </row>
    <row r="55" spans="1:20" customFormat="1" ht="16.899999999999999" customHeight="1">
      <c r="A55" s="117">
        <v>48</v>
      </c>
      <c r="B55" s="97"/>
      <c r="C55" s="103" t="s">
        <v>27</v>
      </c>
      <c r="D55" s="104" t="s">
        <v>160</v>
      </c>
      <c r="E55" s="100"/>
      <c r="F55" s="100"/>
      <c r="G55" s="121" t="s">
        <v>299</v>
      </c>
      <c r="H55" s="168" t="str">
        <f t="shared" si="9"/>
        <v/>
      </c>
      <c r="I55" s="102" t="str">
        <f t="shared" si="0"/>
        <v>Tarif et remise commune au groupe</v>
      </c>
      <c r="J55" s="101" t="str">
        <f t="shared" si="4"/>
        <v/>
      </c>
      <c r="K55" s="101" t="str">
        <f t="shared" si="5"/>
        <v/>
      </c>
      <c r="L55" s="101" t="str">
        <f t="shared" si="6"/>
        <v/>
      </c>
      <c r="M55" s="146">
        <f t="shared" si="7"/>
        <v>0</v>
      </c>
      <c r="N55" s="88" t="str">
        <f t="shared" si="8"/>
        <v/>
      </c>
      <c r="O55" s="176"/>
      <c r="T55" s="166"/>
    </row>
    <row r="56" spans="1:20" customFormat="1" ht="16.899999999999999" customHeight="1">
      <c r="A56" s="117">
        <v>49</v>
      </c>
      <c r="B56" s="97"/>
      <c r="C56" s="103" t="s">
        <v>179</v>
      </c>
      <c r="D56" s="104" t="s">
        <v>160</v>
      </c>
      <c r="E56" s="100"/>
      <c r="F56" s="100"/>
      <c r="G56" s="121" t="s">
        <v>299</v>
      </c>
      <c r="H56" s="168" t="str">
        <f t="shared" si="9"/>
        <v/>
      </c>
      <c r="I56" s="102" t="str">
        <f t="shared" si="0"/>
        <v>Tarif et remise commune au groupe</v>
      </c>
      <c r="J56" s="101" t="str">
        <f t="shared" si="4"/>
        <v/>
      </c>
      <c r="K56" s="101" t="str">
        <f t="shared" si="5"/>
        <v/>
      </c>
      <c r="L56" s="101" t="str">
        <f t="shared" si="6"/>
        <v/>
      </c>
      <c r="M56" s="146">
        <f t="shared" si="7"/>
        <v>0</v>
      </c>
      <c r="N56" s="88" t="str">
        <f t="shared" si="8"/>
        <v/>
      </c>
      <c r="O56" s="176"/>
      <c r="T56" s="166"/>
    </row>
    <row r="57" spans="1:20" customFormat="1" ht="16.899999999999999" customHeight="1">
      <c r="A57" s="117">
        <v>50</v>
      </c>
      <c r="B57" s="97"/>
      <c r="C57" s="98" t="s">
        <v>178</v>
      </c>
      <c r="D57" s="104" t="s">
        <v>160</v>
      </c>
      <c r="E57" s="100"/>
      <c r="F57" s="100"/>
      <c r="G57" s="121" t="s">
        <v>299</v>
      </c>
      <c r="H57" s="168" t="str">
        <f t="shared" si="9"/>
        <v/>
      </c>
      <c r="I57" s="102" t="str">
        <f t="shared" si="0"/>
        <v>Tarif et remise commune au groupe</v>
      </c>
      <c r="J57" s="101" t="str">
        <f t="shared" si="4"/>
        <v/>
      </c>
      <c r="K57" s="101" t="str">
        <f t="shared" si="5"/>
        <v/>
      </c>
      <c r="L57" s="101" t="str">
        <f t="shared" si="6"/>
        <v/>
      </c>
      <c r="M57" s="146">
        <f t="shared" si="7"/>
        <v>0</v>
      </c>
      <c r="N57" s="88" t="str">
        <f t="shared" si="8"/>
        <v/>
      </c>
      <c r="O57" s="176"/>
      <c r="T57" s="166"/>
    </row>
    <row r="58" spans="1:20" customFormat="1" ht="16.899999999999999" customHeight="1">
      <c r="A58" s="117">
        <v>51</v>
      </c>
      <c r="B58" s="97"/>
      <c r="C58" s="98" t="s">
        <v>28</v>
      </c>
      <c r="D58" s="104" t="s">
        <v>160</v>
      </c>
      <c r="E58" s="100"/>
      <c r="F58" s="100"/>
      <c r="G58" s="121" t="s">
        <v>299</v>
      </c>
      <c r="H58" s="168" t="str">
        <f t="shared" si="9"/>
        <v/>
      </c>
      <c r="I58" s="102" t="str">
        <f t="shared" si="0"/>
        <v>Tarif et remise commune au groupe</v>
      </c>
      <c r="J58" s="101" t="str">
        <f t="shared" si="4"/>
        <v/>
      </c>
      <c r="K58" s="101" t="str">
        <f t="shared" si="5"/>
        <v/>
      </c>
      <c r="L58" s="101" t="str">
        <f t="shared" si="6"/>
        <v/>
      </c>
      <c r="M58" s="146">
        <f t="shared" si="7"/>
        <v>0</v>
      </c>
      <c r="N58" s="88" t="str">
        <f t="shared" si="8"/>
        <v/>
      </c>
      <c r="O58" s="176"/>
      <c r="T58" s="166"/>
    </row>
    <row r="59" spans="1:20" customFormat="1" ht="16.899999999999999" customHeight="1">
      <c r="A59" s="117">
        <v>52</v>
      </c>
      <c r="B59" s="97"/>
      <c r="C59" s="98" t="s">
        <v>29</v>
      </c>
      <c r="D59" s="104" t="s">
        <v>160</v>
      </c>
      <c r="E59" s="100"/>
      <c r="F59" s="100"/>
      <c r="G59" s="121" t="s">
        <v>299</v>
      </c>
      <c r="H59" s="168" t="str">
        <f t="shared" si="9"/>
        <v/>
      </c>
      <c r="I59" s="102" t="str">
        <f t="shared" si="0"/>
        <v>Tarif et remise commune au groupe</v>
      </c>
      <c r="J59" s="101" t="str">
        <f t="shared" si="4"/>
        <v/>
      </c>
      <c r="K59" s="101" t="str">
        <f t="shared" si="5"/>
        <v/>
      </c>
      <c r="L59" s="101" t="str">
        <f t="shared" si="6"/>
        <v/>
      </c>
      <c r="M59" s="146">
        <f t="shared" si="7"/>
        <v>0</v>
      </c>
      <c r="N59" s="88" t="str">
        <f t="shared" si="8"/>
        <v/>
      </c>
      <c r="O59" s="176"/>
      <c r="T59" s="166"/>
    </row>
    <row r="60" spans="1:20" customFormat="1" ht="16.899999999999999" customHeight="1">
      <c r="A60" s="117">
        <v>53</v>
      </c>
      <c r="B60" s="97"/>
      <c r="C60" s="103" t="s">
        <v>177</v>
      </c>
      <c r="D60" s="104" t="s">
        <v>160</v>
      </c>
      <c r="E60" s="100"/>
      <c r="F60" s="100"/>
      <c r="G60" s="121" t="s">
        <v>299</v>
      </c>
      <c r="H60" s="168" t="str">
        <f t="shared" si="9"/>
        <v/>
      </c>
      <c r="I60" s="102" t="str">
        <f t="shared" si="0"/>
        <v>Tarif et remise commune au groupe</v>
      </c>
      <c r="J60" s="101" t="str">
        <f t="shared" si="4"/>
        <v/>
      </c>
      <c r="K60" s="101" t="str">
        <f t="shared" si="5"/>
        <v/>
      </c>
      <c r="L60" s="101" t="str">
        <f t="shared" si="6"/>
        <v/>
      </c>
      <c r="M60" s="146">
        <f t="shared" si="7"/>
        <v>0</v>
      </c>
      <c r="N60" s="88" t="str">
        <f t="shared" si="8"/>
        <v/>
      </c>
      <c r="O60" s="176"/>
      <c r="T60" s="166"/>
    </row>
    <row r="61" spans="1:20" customFormat="1" ht="16.899999999999999" customHeight="1">
      <c r="A61" s="117">
        <v>54</v>
      </c>
      <c r="B61" s="97"/>
      <c r="C61" s="98" t="s">
        <v>30</v>
      </c>
      <c r="D61" s="104" t="s">
        <v>160</v>
      </c>
      <c r="E61" s="100"/>
      <c r="F61" s="100"/>
      <c r="G61" s="121" t="s">
        <v>299</v>
      </c>
      <c r="H61" s="168" t="str">
        <f t="shared" si="9"/>
        <v/>
      </c>
      <c r="I61" s="102" t="str">
        <f t="shared" si="0"/>
        <v>Tarif et remise commune au groupe</v>
      </c>
      <c r="J61" s="101" t="str">
        <f t="shared" si="4"/>
        <v/>
      </c>
      <c r="K61" s="101" t="str">
        <f t="shared" si="5"/>
        <v/>
      </c>
      <c r="L61" s="101" t="str">
        <f t="shared" si="6"/>
        <v/>
      </c>
      <c r="M61" s="146">
        <f t="shared" si="7"/>
        <v>0</v>
      </c>
      <c r="N61" s="88" t="str">
        <f t="shared" si="8"/>
        <v/>
      </c>
      <c r="O61" s="176"/>
      <c r="T61" s="166"/>
    </row>
    <row r="62" spans="1:20" customFormat="1" ht="16.899999999999999" customHeight="1">
      <c r="A62" s="117">
        <v>55</v>
      </c>
      <c r="B62" s="97"/>
      <c r="C62" s="182" t="s">
        <v>287</v>
      </c>
      <c r="D62" s="183" t="s">
        <v>160</v>
      </c>
      <c r="E62" s="184"/>
      <c r="F62" s="184"/>
      <c r="G62" s="186" t="s">
        <v>377</v>
      </c>
      <c r="H62" s="102"/>
      <c r="I62" s="102" t="str">
        <f t="shared" si="0"/>
        <v>Vide ou info</v>
      </c>
      <c r="J62" s="101" t="str">
        <f t="shared" si="4"/>
        <v/>
      </c>
      <c r="K62" s="101" t="str">
        <f t="shared" si="5"/>
        <v/>
      </c>
      <c r="L62" s="101" t="str">
        <f t="shared" si="6"/>
        <v/>
      </c>
      <c r="M62" s="146" t="str">
        <f t="shared" si="7"/>
        <v/>
      </c>
      <c r="N62" s="88" t="str">
        <f t="shared" si="8"/>
        <v/>
      </c>
      <c r="O62" s="176"/>
      <c r="T62" s="166"/>
    </row>
    <row r="63" spans="1:20" customFormat="1" ht="16.899999999999999" customHeight="1">
      <c r="A63" s="117">
        <v>56</v>
      </c>
      <c r="B63" s="97"/>
      <c r="C63" s="103" t="s">
        <v>31</v>
      </c>
      <c r="D63" s="104" t="s">
        <v>160</v>
      </c>
      <c r="E63" s="100"/>
      <c r="F63" s="100"/>
      <c r="G63" s="121" t="s">
        <v>299</v>
      </c>
      <c r="H63" s="168" t="str">
        <f t="shared" si="9"/>
        <v/>
      </c>
      <c r="I63" s="102" t="str">
        <f t="shared" si="0"/>
        <v>Tarif et remise commune au groupe</v>
      </c>
      <c r="J63" s="101" t="str">
        <f t="shared" si="4"/>
        <v/>
      </c>
      <c r="K63" s="101" t="str">
        <f t="shared" si="5"/>
        <v/>
      </c>
      <c r="L63" s="101" t="str">
        <f t="shared" si="6"/>
        <v/>
      </c>
      <c r="M63" s="146">
        <f t="shared" si="7"/>
        <v>0</v>
      </c>
      <c r="N63" s="88" t="str">
        <f t="shared" si="8"/>
        <v/>
      </c>
      <c r="O63" s="176"/>
      <c r="T63" s="166"/>
    </row>
    <row r="64" spans="1:20" customFormat="1" ht="16.899999999999999" customHeight="1">
      <c r="A64" s="117">
        <v>57</v>
      </c>
      <c r="B64" s="97"/>
      <c r="C64" s="103" t="s">
        <v>181</v>
      </c>
      <c r="D64" s="104" t="s">
        <v>160</v>
      </c>
      <c r="E64" s="100"/>
      <c r="F64" s="100"/>
      <c r="G64" s="121" t="s">
        <v>299</v>
      </c>
      <c r="H64" s="168" t="str">
        <f>IF(SUM($B$45:$B$64)=0,"",IF(SUM($B$45:$B$64)&gt;9,$F$44,$E$44))</f>
        <v/>
      </c>
      <c r="I64" s="102" t="str">
        <f t="shared" si="0"/>
        <v>Tarif et remise commune au groupe</v>
      </c>
      <c r="J64" s="101" t="str">
        <f t="shared" si="4"/>
        <v/>
      </c>
      <c r="K64" s="101" t="str">
        <f t="shared" si="5"/>
        <v/>
      </c>
      <c r="L64" s="101" t="str">
        <f t="shared" si="6"/>
        <v/>
      </c>
      <c r="M64" s="146">
        <f t="shared" si="7"/>
        <v>0</v>
      </c>
      <c r="N64" s="88" t="str">
        <f t="shared" si="8"/>
        <v/>
      </c>
      <c r="O64" s="176"/>
      <c r="T64" s="166"/>
    </row>
    <row r="65" spans="1:20" s="219" customFormat="1" ht="16.899999999999999" customHeight="1">
      <c r="A65" s="117"/>
      <c r="B65" s="211"/>
      <c r="C65" s="154"/>
      <c r="D65" s="213"/>
      <c r="E65" s="214"/>
      <c r="F65" s="214"/>
      <c r="G65" s="214" t="s">
        <v>377</v>
      </c>
      <c r="H65" s="214"/>
      <c r="I65" s="215" t="str">
        <f t="shared" si="0"/>
        <v>Vide ou info</v>
      </c>
      <c r="J65" s="214" t="str">
        <f t="shared" si="4"/>
        <v/>
      </c>
      <c r="K65" s="214" t="str">
        <f t="shared" si="5"/>
        <v/>
      </c>
      <c r="L65" s="214" t="str">
        <f t="shared" si="6"/>
        <v/>
      </c>
      <c r="M65" s="216" t="str">
        <f t="shared" si="7"/>
        <v/>
      </c>
      <c r="N65" s="217" t="str">
        <f t="shared" si="8"/>
        <v/>
      </c>
      <c r="O65" s="218"/>
      <c r="T65" s="212"/>
    </row>
    <row r="66" spans="1:20" customFormat="1" ht="16.899999999999999" customHeight="1">
      <c r="A66" s="117">
        <v>59</v>
      </c>
      <c r="B66" s="149"/>
      <c r="C66" s="105" t="s">
        <v>32</v>
      </c>
      <c r="D66" s="106"/>
      <c r="E66" s="107"/>
      <c r="F66" s="107"/>
      <c r="G66" s="121" t="s">
        <v>298</v>
      </c>
      <c r="H66" s="101"/>
      <c r="I66" s="102" t="str">
        <f t="shared" si="0"/>
        <v>Groupe</v>
      </c>
      <c r="J66" s="101" t="str">
        <f t="shared" si="4"/>
        <v/>
      </c>
      <c r="K66" s="101" t="str">
        <f t="shared" si="5"/>
        <v/>
      </c>
      <c r="L66" s="101" t="str">
        <f t="shared" si="6"/>
        <v/>
      </c>
      <c r="M66" s="146" t="str">
        <f t="shared" si="7"/>
        <v/>
      </c>
      <c r="N66" s="88" t="str">
        <f t="shared" si="8"/>
        <v/>
      </c>
      <c r="O66" s="176"/>
      <c r="T66" s="165"/>
    </row>
    <row r="67" spans="1:20" customFormat="1" ht="16.899999999999999" customHeight="1">
      <c r="A67" s="117">
        <v>60</v>
      </c>
      <c r="B67" s="97"/>
      <c r="C67" s="103" t="s">
        <v>33</v>
      </c>
      <c r="D67" s="99" t="s">
        <v>34</v>
      </c>
      <c r="E67" s="100">
        <v>2.6</v>
      </c>
      <c r="F67" s="100"/>
      <c r="G67" s="121" t="s">
        <v>299</v>
      </c>
      <c r="H67" s="101"/>
      <c r="I67" s="102" t="str">
        <f t="shared" si="0"/>
        <v>Individuel sans remise</v>
      </c>
      <c r="J67" s="101">
        <f t="shared" si="4"/>
        <v>2.6</v>
      </c>
      <c r="K67" s="101">
        <f t="shared" si="5"/>
        <v>0</v>
      </c>
      <c r="L67" s="101">
        <f t="shared" si="6"/>
        <v>2.6</v>
      </c>
      <c r="M67" s="146">
        <f t="shared" si="7"/>
        <v>0</v>
      </c>
      <c r="N67" s="88" t="str">
        <f t="shared" si="8"/>
        <v/>
      </c>
      <c r="O67" s="176"/>
      <c r="T67" s="166"/>
    </row>
    <row r="68" spans="1:20" customFormat="1" ht="16.899999999999999" customHeight="1">
      <c r="A68" s="117">
        <v>61</v>
      </c>
      <c r="B68" s="97"/>
      <c r="C68" s="103" t="s">
        <v>35</v>
      </c>
      <c r="D68" s="99" t="s">
        <v>34</v>
      </c>
      <c r="E68" s="100">
        <v>2.6</v>
      </c>
      <c r="F68" s="100"/>
      <c r="G68" s="121" t="s">
        <v>299</v>
      </c>
      <c r="H68" s="101"/>
      <c r="I68" s="102" t="str">
        <f t="shared" si="0"/>
        <v>Individuel sans remise</v>
      </c>
      <c r="J68" s="101">
        <f t="shared" si="4"/>
        <v>2.6</v>
      </c>
      <c r="K68" s="101">
        <f t="shared" si="5"/>
        <v>0</v>
      </c>
      <c r="L68" s="101">
        <f t="shared" si="6"/>
        <v>2.6</v>
      </c>
      <c r="M68" s="146">
        <f t="shared" si="7"/>
        <v>0</v>
      </c>
      <c r="N68" s="88" t="str">
        <f t="shared" si="8"/>
        <v/>
      </c>
      <c r="O68" s="176"/>
      <c r="T68" s="166"/>
    </row>
    <row r="69" spans="1:20" customFormat="1" ht="16.899999999999999" customHeight="1">
      <c r="A69" s="117">
        <v>62</v>
      </c>
      <c r="B69" s="97"/>
      <c r="C69" s="98" t="s">
        <v>36</v>
      </c>
      <c r="D69" s="99" t="s">
        <v>34</v>
      </c>
      <c r="E69" s="100">
        <v>2.6</v>
      </c>
      <c r="F69" s="100"/>
      <c r="G69" s="121" t="s">
        <v>299</v>
      </c>
      <c r="H69" s="101"/>
      <c r="I69" s="102" t="str">
        <f t="shared" si="0"/>
        <v>Individuel sans remise</v>
      </c>
      <c r="J69" s="101">
        <f t="shared" si="4"/>
        <v>2.6</v>
      </c>
      <c r="K69" s="101">
        <f t="shared" si="5"/>
        <v>0</v>
      </c>
      <c r="L69" s="101">
        <f t="shared" si="6"/>
        <v>2.6</v>
      </c>
      <c r="M69" s="146">
        <f t="shared" si="7"/>
        <v>0</v>
      </c>
      <c r="N69" s="88" t="str">
        <f t="shared" si="8"/>
        <v/>
      </c>
      <c r="O69" s="176"/>
      <c r="T69" s="166"/>
    </row>
    <row r="70" spans="1:20" customFormat="1" ht="16.899999999999999" customHeight="1">
      <c r="A70" s="117">
        <v>63</v>
      </c>
      <c r="B70" s="97"/>
      <c r="C70" s="98" t="s">
        <v>37</v>
      </c>
      <c r="D70" s="99" t="s">
        <v>34</v>
      </c>
      <c r="E70" s="100">
        <v>2.6</v>
      </c>
      <c r="F70" s="100"/>
      <c r="G70" s="121" t="s">
        <v>299</v>
      </c>
      <c r="H70" s="101"/>
      <c r="I70" s="102" t="str">
        <f t="shared" ref="I70:I133" si="10">IF(G70="Vide ou info","Vide ou info",IF(AND(C70="",G70="Produit"),"Produit sans nom ?",IF(G70="Groupe","Groupe",IF(G70="Groupe cumulé","Groupe cumulé",IF(AND(G70="Produit",E70&lt;&gt;"",F70&lt;&gt;""),"Individuel avec remise",IF(AND(G70="Produit",E70&lt;&gt;"",F70=""),"Individuel sans remise",IF(AND(G70="Produit",E70="",F70=""),"Tarif et remise commune au groupe","?")))))))</f>
        <v>Individuel sans remise</v>
      </c>
      <c r="J70" s="101">
        <f t="shared" si="4"/>
        <v>2.6</v>
      </c>
      <c r="K70" s="101">
        <f t="shared" si="5"/>
        <v>0</v>
      </c>
      <c r="L70" s="101">
        <f t="shared" si="6"/>
        <v>2.6</v>
      </c>
      <c r="M70" s="146">
        <f t="shared" si="7"/>
        <v>0</v>
      </c>
      <c r="N70" s="88" t="str">
        <f t="shared" si="8"/>
        <v/>
      </c>
      <c r="O70" s="176"/>
      <c r="T70" s="166"/>
    </row>
    <row r="71" spans="1:20" customFormat="1" ht="16.899999999999999" customHeight="1">
      <c r="A71" s="117">
        <v>64</v>
      </c>
      <c r="B71" s="97"/>
      <c r="C71" s="103" t="s">
        <v>38</v>
      </c>
      <c r="D71" s="99" t="s">
        <v>34</v>
      </c>
      <c r="E71" s="100">
        <v>2.6</v>
      </c>
      <c r="F71" s="100"/>
      <c r="G71" s="121" t="s">
        <v>299</v>
      </c>
      <c r="H71" s="101"/>
      <c r="I71" s="102" t="str">
        <f t="shared" si="10"/>
        <v>Individuel sans remise</v>
      </c>
      <c r="J71" s="101">
        <f t="shared" ref="J71:J134" si="11">IF(AND(C71="",G71=""),"",IF(AND(C71="",G71="Produit"),"Produit sans nom ?",IF(AND(G71="Groupe",E71&lt;&gt;""),E71,IF(AND(G71="Produit",E71&lt;&gt;"",F71&lt;&gt;""),E71,IF(AND(G71="Produit",E71&lt;&gt;"",F71=""),E71,IF(AND(G71="Produit",E71="",F71=""),J70,""))))))</f>
        <v>2.6</v>
      </c>
      <c r="K71" s="101">
        <f t="shared" ref="K71:K134" si="12">IF(AND(C71="",G71=""),"",IF(AND(C71="",G71="Produit"),"Produit sans nom ?",IF(AND(G71="Groupe",F71&lt;&gt;""),F71,IF(AND(G71="Produit",E71&lt;&gt;"",F71&lt;&gt;""),F71,IF(AND(G71="Produit",E71&lt;&gt;"",F71=""),F71,IF(AND(G71="Produit",E71="",F71=""),K70,""))))))</f>
        <v>0</v>
      </c>
      <c r="L71" s="101">
        <f t="shared" ref="L71:L134" si="13">IF(OR(C71="",G71="Groupe",G71="Vide ou info"),"",IF(AND(C71="",G71="Produit"),"Produit sans nom ?",IF(I71="Individuel sans remise",J71,IF(AND(OR(I71="Individuel avec remise",I71="Tarif et remise commune au groupe"),B71&lt;10),J71,IF(AND(OR(I71="Individuel avec remise",I71="Tarif et remise commune au groupe"),B71&gt;=10),K71,IF(G71="Groupe cumulé",H71,"?"))))))</f>
        <v>2.6</v>
      </c>
      <c r="M71" s="146">
        <f t="shared" ref="M71:M134" si="14">IF(OR(C71="",G71="Groupe",G71="Groupe cumulé",G71="Vide ou info"),"",IF(AND(B71="",C71&lt;&gt;""),0,IF(AND(C71="",G71="Produit"),"?",IF(AND(H71&lt;&gt;"",G71="Produit"),H71*B71,IF(L71="?","?",L71*B71)))))</f>
        <v>0</v>
      </c>
      <c r="N71" s="88" t="str">
        <f t="shared" ref="N71:N134" si="15">IF(B71="","","Commandé")</f>
        <v/>
      </c>
      <c r="O71" s="176"/>
      <c r="T71" s="166"/>
    </row>
    <row r="72" spans="1:20" customFormat="1" ht="16.899999999999999" customHeight="1">
      <c r="A72" s="117">
        <v>65</v>
      </c>
      <c r="B72" s="97"/>
      <c r="C72" s="103" t="s">
        <v>39</v>
      </c>
      <c r="D72" s="99" t="s">
        <v>34</v>
      </c>
      <c r="E72" s="100">
        <v>2.6</v>
      </c>
      <c r="F72" s="100"/>
      <c r="G72" s="121" t="s">
        <v>299</v>
      </c>
      <c r="H72" s="101"/>
      <c r="I72" s="102" t="str">
        <f t="shared" si="10"/>
        <v>Individuel sans remise</v>
      </c>
      <c r="J72" s="101">
        <f t="shared" si="11"/>
        <v>2.6</v>
      </c>
      <c r="K72" s="101">
        <f t="shared" si="12"/>
        <v>0</v>
      </c>
      <c r="L72" s="101">
        <f t="shared" si="13"/>
        <v>2.6</v>
      </c>
      <c r="M72" s="146">
        <f t="shared" si="14"/>
        <v>0</v>
      </c>
      <c r="N72" s="88" t="str">
        <f t="shared" si="15"/>
        <v/>
      </c>
      <c r="O72" s="176"/>
      <c r="T72" s="166"/>
    </row>
    <row r="73" spans="1:20" customFormat="1" ht="16.899999999999999" customHeight="1">
      <c r="A73" s="117"/>
      <c r="B73" s="97"/>
      <c r="C73" s="103" t="s">
        <v>333</v>
      </c>
      <c r="D73" s="99" t="s">
        <v>34</v>
      </c>
      <c r="E73" s="100">
        <v>2.6</v>
      </c>
      <c r="F73" s="100"/>
      <c r="G73" s="121" t="s">
        <v>299</v>
      </c>
      <c r="H73" s="101"/>
      <c r="I73" s="102" t="str">
        <f t="shared" si="10"/>
        <v>Individuel sans remise</v>
      </c>
      <c r="J73" s="101">
        <f t="shared" si="11"/>
        <v>2.6</v>
      </c>
      <c r="K73" s="101">
        <f t="shared" si="12"/>
        <v>0</v>
      </c>
      <c r="L73" s="101">
        <f t="shared" si="13"/>
        <v>2.6</v>
      </c>
      <c r="M73" s="146">
        <f t="shared" si="14"/>
        <v>0</v>
      </c>
      <c r="N73" s="88" t="str">
        <f t="shared" si="15"/>
        <v/>
      </c>
      <c r="O73" s="176"/>
      <c r="T73" s="166"/>
    </row>
    <row r="74" spans="1:20" customFormat="1" ht="16.899999999999999" customHeight="1">
      <c r="A74" s="117"/>
      <c r="B74" s="97"/>
      <c r="C74" s="103" t="s">
        <v>334</v>
      </c>
      <c r="D74" s="99" t="s">
        <v>34</v>
      </c>
      <c r="E74" s="100">
        <v>2.6</v>
      </c>
      <c r="F74" s="100"/>
      <c r="G74" s="121" t="s">
        <v>299</v>
      </c>
      <c r="H74" s="101"/>
      <c r="I74" s="102" t="str">
        <f t="shared" si="10"/>
        <v>Individuel sans remise</v>
      </c>
      <c r="J74" s="101">
        <f t="shared" si="11"/>
        <v>2.6</v>
      </c>
      <c r="K74" s="101">
        <f t="shared" si="12"/>
        <v>0</v>
      </c>
      <c r="L74" s="101">
        <f t="shared" si="13"/>
        <v>2.6</v>
      </c>
      <c r="M74" s="146">
        <f t="shared" si="14"/>
        <v>0</v>
      </c>
      <c r="N74" s="88" t="str">
        <f t="shared" si="15"/>
        <v/>
      </c>
      <c r="O74" s="176"/>
      <c r="T74" s="166"/>
    </row>
    <row r="75" spans="1:20" customFormat="1" ht="16.899999999999999" customHeight="1">
      <c r="A75" s="117">
        <v>66</v>
      </c>
      <c r="B75" s="97"/>
      <c r="C75" s="103" t="s">
        <v>327</v>
      </c>
      <c r="D75" s="99" t="s">
        <v>34</v>
      </c>
      <c r="E75" s="100">
        <v>3</v>
      </c>
      <c r="F75" s="100"/>
      <c r="G75" s="121" t="s">
        <v>299</v>
      </c>
      <c r="H75" s="101"/>
      <c r="I75" s="102" t="str">
        <f t="shared" si="10"/>
        <v>Individuel sans remise</v>
      </c>
      <c r="J75" s="101">
        <f t="shared" si="11"/>
        <v>3</v>
      </c>
      <c r="K75" s="101">
        <f t="shared" si="12"/>
        <v>0</v>
      </c>
      <c r="L75" s="101">
        <f t="shared" si="13"/>
        <v>3</v>
      </c>
      <c r="M75" s="146">
        <f t="shared" si="14"/>
        <v>0</v>
      </c>
      <c r="N75" s="88" t="str">
        <f t="shared" si="15"/>
        <v/>
      </c>
      <c r="O75" s="176"/>
      <c r="T75" s="166"/>
    </row>
    <row r="76" spans="1:20" s="219" customFormat="1" ht="16.899999999999999" customHeight="1">
      <c r="A76" s="117"/>
      <c r="B76" s="211"/>
      <c r="C76" s="154"/>
      <c r="D76" s="215"/>
      <c r="E76" s="214"/>
      <c r="F76" s="214"/>
      <c r="G76" s="214" t="s">
        <v>377</v>
      </c>
      <c r="H76" s="214"/>
      <c r="I76" s="215" t="str">
        <f t="shared" si="10"/>
        <v>Vide ou info</v>
      </c>
      <c r="J76" s="214" t="str">
        <f t="shared" si="11"/>
        <v/>
      </c>
      <c r="K76" s="214" t="str">
        <f t="shared" si="12"/>
        <v/>
      </c>
      <c r="L76" s="214" t="str">
        <f t="shared" si="13"/>
        <v/>
      </c>
      <c r="M76" s="216" t="str">
        <f t="shared" si="14"/>
        <v/>
      </c>
      <c r="N76" s="217" t="str">
        <f t="shared" si="15"/>
        <v/>
      </c>
      <c r="O76" s="218"/>
      <c r="T76" s="212"/>
    </row>
    <row r="77" spans="1:20" customFormat="1" ht="16.899999999999999" customHeight="1">
      <c r="A77" s="117">
        <v>68</v>
      </c>
      <c r="B77" s="149"/>
      <c r="C77" s="105" t="s">
        <v>41</v>
      </c>
      <c r="D77" s="106"/>
      <c r="E77" s="107"/>
      <c r="F77" s="107"/>
      <c r="G77" s="121" t="s">
        <v>298</v>
      </c>
      <c r="H77" s="101"/>
      <c r="I77" s="102" t="str">
        <f t="shared" si="10"/>
        <v>Groupe</v>
      </c>
      <c r="J77" s="101" t="str">
        <f t="shared" si="11"/>
        <v/>
      </c>
      <c r="K77" s="101" t="str">
        <f t="shared" si="12"/>
        <v/>
      </c>
      <c r="L77" s="101" t="str">
        <f t="shared" si="13"/>
        <v/>
      </c>
      <c r="M77" s="146" t="str">
        <f t="shared" si="14"/>
        <v/>
      </c>
      <c r="N77" s="88" t="str">
        <f t="shared" si="15"/>
        <v/>
      </c>
      <c r="O77" s="176"/>
      <c r="T77" s="165"/>
    </row>
    <row r="78" spans="1:20" customFormat="1" ht="16.899999999999999" customHeight="1">
      <c r="A78" s="117">
        <v>69</v>
      </c>
      <c r="B78" s="97"/>
      <c r="C78" s="103" t="s">
        <v>42</v>
      </c>
      <c r="D78" s="99" t="s">
        <v>43</v>
      </c>
      <c r="E78" s="100">
        <v>4.3</v>
      </c>
      <c r="F78" s="100"/>
      <c r="G78" s="121" t="s">
        <v>299</v>
      </c>
      <c r="H78" s="101"/>
      <c r="I78" s="102" t="str">
        <f t="shared" si="10"/>
        <v>Individuel sans remise</v>
      </c>
      <c r="J78" s="101">
        <f t="shared" si="11"/>
        <v>4.3</v>
      </c>
      <c r="K78" s="101">
        <f t="shared" si="12"/>
        <v>0</v>
      </c>
      <c r="L78" s="101">
        <f t="shared" si="13"/>
        <v>4.3</v>
      </c>
      <c r="M78" s="146">
        <f t="shared" si="14"/>
        <v>0</v>
      </c>
      <c r="N78" s="88" t="str">
        <f t="shared" si="15"/>
        <v/>
      </c>
      <c r="O78" s="176"/>
      <c r="T78" s="166"/>
    </row>
    <row r="79" spans="1:20" customFormat="1" ht="16.899999999999999" customHeight="1">
      <c r="A79" s="117">
        <v>70</v>
      </c>
      <c r="B79" s="97"/>
      <c r="C79" s="103" t="s">
        <v>44</v>
      </c>
      <c r="D79" s="99" t="s">
        <v>43</v>
      </c>
      <c r="E79" s="100">
        <v>4.3</v>
      </c>
      <c r="F79" s="100"/>
      <c r="G79" s="121" t="s">
        <v>299</v>
      </c>
      <c r="H79" s="101"/>
      <c r="I79" s="102" t="str">
        <f t="shared" si="10"/>
        <v>Individuel sans remise</v>
      </c>
      <c r="J79" s="101">
        <f t="shared" si="11"/>
        <v>4.3</v>
      </c>
      <c r="K79" s="101">
        <f t="shared" si="12"/>
        <v>0</v>
      </c>
      <c r="L79" s="101">
        <f t="shared" si="13"/>
        <v>4.3</v>
      </c>
      <c r="M79" s="146">
        <f t="shared" si="14"/>
        <v>0</v>
      </c>
      <c r="N79" s="88" t="str">
        <f t="shared" si="15"/>
        <v/>
      </c>
      <c r="O79" s="176"/>
      <c r="T79" s="166"/>
    </row>
    <row r="80" spans="1:20" customFormat="1" ht="16.899999999999999" customHeight="1">
      <c r="A80" s="117">
        <v>71</v>
      </c>
      <c r="B80" s="97"/>
      <c r="C80" s="103" t="s">
        <v>45</v>
      </c>
      <c r="D80" s="99" t="s">
        <v>43</v>
      </c>
      <c r="E80" s="100">
        <v>4.3</v>
      </c>
      <c r="F80" s="100"/>
      <c r="G80" s="121" t="s">
        <v>299</v>
      </c>
      <c r="H80" s="101"/>
      <c r="I80" s="102" t="str">
        <f t="shared" si="10"/>
        <v>Individuel sans remise</v>
      </c>
      <c r="J80" s="101">
        <f t="shared" si="11"/>
        <v>4.3</v>
      </c>
      <c r="K80" s="101">
        <f t="shared" si="12"/>
        <v>0</v>
      </c>
      <c r="L80" s="101">
        <f t="shared" si="13"/>
        <v>4.3</v>
      </c>
      <c r="M80" s="146">
        <f t="shared" si="14"/>
        <v>0</v>
      </c>
      <c r="N80" s="88" t="str">
        <f t="shared" si="15"/>
        <v/>
      </c>
      <c r="O80" s="176"/>
      <c r="T80" s="166"/>
    </row>
    <row r="81" spans="1:20" customFormat="1" ht="16.899999999999999" customHeight="1">
      <c r="A81" s="117">
        <v>72</v>
      </c>
      <c r="B81" s="97"/>
      <c r="C81" s="103" t="s">
        <v>46</v>
      </c>
      <c r="D81" s="99" t="s">
        <v>43</v>
      </c>
      <c r="E81" s="100">
        <v>4.3</v>
      </c>
      <c r="F81" s="100"/>
      <c r="G81" s="121" t="s">
        <v>299</v>
      </c>
      <c r="H81" s="101"/>
      <c r="I81" s="102" t="str">
        <f t="shared" si="10"/>
        <v>Individuel sans remise</v>
      </c>
      <c r="J81" s="101">
        <f t="shared" si="11"/>
        <v>4.3</v>
      </c>
      <c r="K81" s="101">
        <f t="shared" si="12"/>
        <v>0</v>
      </c>
      <c r="L81" s="101">
        <f t="shared" si="13"/>
        <v>4.3</v>
      </c>
      <c r="M81" s="146">
        <f t="shared" si="14"/>
        <v>0</v>
      </c>
      <c r="N81" s="88" t="str">
        <f t="shared" si="15"/>
        <v/>
      </c>
      <c r="O81" s="176"/>
      <c r="T81" s="166"/>
    </row>
    <row r="82" spans="1:20" customFormat="1" ht="16.899999999999999" customHeight="1">
      <c r="A82" s="117">
        <v>73</v>
      </c>
      <c r="B82" s="97"/>
      <c r="C82" s="98" t="s">
        <v>335</v>
      </c>
      <c r="D82" s="99" t="s">
        <v>48</v>
      </c>
      <c r="E82" s="100">
        <v>4.3</v>
      </c>
      <c r="F82" s="100"/>
      <c r="G82" s="121" t="s">
        <v>299</v>
      </c>
      <c r="H82" s="101"/>
      <c r="I82" s="102" t="str">
        <f t="shared" si="10"/>
        <v>Individuel sans remise</v>
      </c>
      <c r="J82" s="101">
        <f t="shared" si="11"/>
        <v>4.3</v>
      </c>
      <c r="K82" s="101">
        <f t="shared" si="12"/>
        <v>0</v>
      </c>
      <c r="L82" s="101">
        <f t="shared" si="13"/>
        <v>4.3</v>
      </c>
      <c r="M82" s="146">
        <f t="shared" si="14"/>
        <v>0</v>
      </c>
      <c r="N82" s="88" t="str">
        <f t="shared" si="15"/>
        <v/>
      </c>
      <c r="O82" s="176"/>
      <c r="T82" s="166"/>
    </row>
    <row r="83" spans="1:20" customFormat="1" ht="16.899999999999999" customHeight="1">
      <c r="A83" s="117">
        <v>74</v>
      </c>
      <c r="B83" s="97"/>
      <c r="C83" s="98" t="s">
        <v>336</v>
      </c>
      <c r="D83" s="99" t="s">
        <v>48</v>
      </c>
      <c r="E83" s="100">
        <v>4.3</v>
      </c>
      <c r="F83" s="100"/>
      <c r="G83" s="121" t="s">
        <v>299</v>
      </c>
      <c r="H83" s="101"/>
      <c r="I83" s="102" t="str">
        <f t="shared" si="10"/>
        <v>Individuel sans remise</v>
      </c>
      <c r="J83" s="101">
        <f t="shared" si="11"/>
        <v>4.3</v>
      </c>
      <c r="K83" s="101">
        <f t="shared" si="12"/>
        <v>0</v>
      </c>
      <c r="L83" s="101">
        <f t="shared" si="13"/>
        <v>4.3</v>
      </c>
      <c r="M83" s="146">
        <f t="shared" si="14"/>
        <v>0</v>
      </c>
      <c r="N83" s="88" t="str">
        <f t="shared" si="15"/>
        <v/>
      </c>
      <c r="O83" s="176"/>
      <c r="T83" s="166"/>
    </row>
    <row r="84" spans="1:20" s="219" customFormat="1" ht="16.899999999999999" customHeight="1">
      <c r="A84" s="117"/>
      <c r="B84" s="211"/>
      <c r="C84" s="220"/>
      <c r="D84" s="215"/>
      <c r="E84" s="214"/>
      <c r="F84" s="214"/>
      <c r="G84" s="214" t="s">
        <v>377</v>
      </c>
      <c r="H84" s="214"/>
      <c r="I84" s="215" t="str">
        <f t="shared" si="10"/>
        <v>Vide ou info</v>
      </c>
      <c r="J84" s="214" t="str">
        <f t="shared" si="11"/>
        <v/>
      </c>
      <c r="K84" s="214" t="str">
        <f t="shared" si="12"/>
        <v/>
      </c>
      <c r="L84" s="214" t="str">
        <f t="shared" si="13"/>
        <v/>
      </c>
      <c r="M84" s="216" t="str">
        <f t="shared" si="14"/>
        <v/>
      </c>
      <c r="N84" s="217" t="str">
        <f t="shared" si="15"/>
        <v/>
      </c>
      <c r="O84" s="218"/>
      <c r="T84" s="212"/>
    </row>
    <row r="85" spans="1:20" customFormat="1" ht="16.899999999999999" customHeight="1">
      <c r="A85" s="117">
        <v>77</v>
      </c>
      <c r="B85" s="149"/>
      <c r="C85" s="105" t="s">
        <v>50</v>
      </c>
      <c r="D85" s="106" t="s">
        <v>17</v>
      </c>
      <c r="E85" s="107">
        <v>0.95</v>
      </c>
      <c r="F85" s="107">
        <v>0.95</v>
      </c>
      <c r="G85" s="121" t="s">
        <v>320</v>
      </c>
      <c r="H85" s="168" t="str">
        <f>IF(SUM($B$86:$B$90)=0,"",IF(SUM($B$86:$B$90)&gt;9,$F$85,$E$85))</f>
        <v/>
      </c>
      <c r="I85" s="102" t="str">
        <f t="shared" si="10"/>
        <v>Groupe cumulé</v>
      </c>
      <c r="J85" s="101" t="str">
        <f t="shared" si="11"/>
        <v/>
      </c>
      <c r="K85" s="101" t="str">
        <f t="shared" si="12"/>
        <v/>
      </c>
      <c r="L85" s="101" t="str">
        <f t="shared" si="13"/>
        <v/>
      </c>
      <c r="M85" s="146" t="str">
        <f t="shared" si="14"/>
        <v/>
      </c>
      <c r="N85" s="88" t="str">
        <f t="shared" si="15"/>
        <v/>
      </c>
      <c r="O85" s="176"/>
      <c r="T85" s="165"/>
    </row>
    <row r="86" spans="1:20" customFormat="1" ht="16.899999999999999" customHeight="1">
      <c r="A86" s="117">
        <v>78</v>
      </c>
      <c r="B86" s="97"/>
      <c r="C86" s="103" t="s">
        <v>51</v>
      </c>
      <c r="D86" s="104" t="s">
        <v>160</v>
      </c>
      <c r="E86" s="100"/>
      <c r="F86" s="100"/>
      <c r="G86" s="121" t="s">
        <v>299</v>
      </c>
      <c r="H86" s="168" t="str">
        <f t="shared" ref="H86:H89" si="16">IF(SUM($B$86:$B$90)=0,"",IF(SUM($B$86:$B$90)&gt;9,$F$85,$E$85))</f>
        <v/>
      </c>
      <c r="I86" s="102" t="str">
        <f t="shared" si="10"/>
        <v>Tarif et remise commune au groupe</v>
      </c>
      <c r="J86" s="101" t="str">
        <f t="shared" si="11"/>
        <v/>
      </c>
      <c r="K86" s="101" t="str">
        <f t="shared" si="12"/>
        <v/>
      </c>
      <c r="L86" s="101" t="str">
        <f t="shared" si="13"/>
        <v/>
      </c>
      <c r="M86" s="146">
        <f t="shared" si="14"/>
        <v>0</v>
      </c>
      <c r="N86" s="88" t="str">
        <f t="shared" si="15"/>
        <v/>
      </c>
      <c r="O86" s="176"/>
      <c r="T86" s="166"/>
    </row>
    <row r="87" spans="1:20" customFormat="1" ht="16.899999999999999" customHeight="1">
      <c r="A87" s="117">
        <v>79</v>
      </c>
      <c r="B87" s="97"/>
      <c r="C87" s="103" t="s">
        <v>52</v>
      </c>
      <c r="D87" s="104" t="s">
        <v>160</v>
      </c>
      <c r="E87" s="100"/>
      <c r="F87" s="100"/>
      <c r="G87" s="121" t="s">
        <v>299</v>
      </c>
      <c r="H87" s="168" t="str">
        <f t="shared" si="16"/>
        <v/>
      </c>
      <c r="I87" s="102" t="str">
        <f t="shared" si="10"/>
        <v>Tarif et remise commune au groupe</v>
      </c>
      <c r="J87" s="101" t="str">
        <f t="shared" si="11"/>
        <v/>
      </c>
      <c r="K87" s="101" t="str">
        <f t="shared" si="12"/>
        <v/>
      </c>
      <c r="L87" s="101" t="str">
        <f t="shared" si="13"/>
        <v/>
      </c>
      <c r="M87" s="146">
        <f t="shared" si="14"/>
        <v>0</v>
      </c>
      <c r="N87" s="88" t="str">
        <f t="shared" si="15"/>
        <v/>
      </c>
      <c r="O87" s="176"/>
      <c r="T87" s="166"/>
    </row>
    <row r="88" spans="1:20" customFormat="1" ht="16.899999999999999" customHeight="1">
      <c r="A88" s="117">
        <v>80</v>
      </c>
      <c r="B88" s="97"/>
      <c r="C88" s="103" t="s">
        <v>53</v>
      </c>
      <c r="D88" s="104" t="s">
        <v>160</v>
      </c>
      <c r="E88" s="100"/>
      <c r="F88" s="100"/>
      <c r="G88" s="121" t="s">
        <v>299</v>
      </c>
      <c r="H88" s="168" t="str">
        <f t="shared" si="16"/>
        <v/>
      </c>
      <c r="I88" s="102" t="str">
        <f t="shared" si="10"/>
        <v>Tarif et remise commune au groupe</v>
      </c>
      <c r="J88" s="101" t="str">
        <f t="shared" si="11"/>
        <v/>
      </c>
      <c r="K88" s="101" t="str">
        <f t="shared" si="12"/>
        <v/>
      </c>
      <c r="L88" s="101" t="str">
        <f t="shared" si="13"/>
        <v/>
      </c>
      <c r="M88" s="146">
        <f t="shared" si="14"/>
        <v>0</v>
      </c>
      <c r="N88" s="88" t="str">
        <f t="shared" si="15"/>
        <v/>
      </c>
      <c r="O88" s="176"/>
      <c r="T88" s="166"/>
    </row>
    <row r="89" spans="1:20" customFormat="1" ht="16.899999999999999" customHeight="1">
      <c r="A89" s="117">
        <v>81</v>
      </c>
      <c r="B89" s="97"/>
      <c r="C89" s="98" t="s">
        <v>54</v>
      </c>
      <c r="D89" s="104" t="s">
        <v>160</v>
      </c>
      <c r="E89" s="100"/>
      <c r="F89" s="100"/>
      <c r="G89" s="121" t="s">
        <v>299</v>
      </c>
      <c r="H89" s="168" t="str">
        <f t="shared" si="16"/>
        <v/>
      </c>
      <c r="I89" s="102" t="str">
        <f t="shared" si="10"/>
        <v>Tarif et remise commune au groupe</v>
      </c>
      <c r="J89" s="101" t="str">
        <f t="shared" si="11"/>
        <v/>
      </c>
      <c r="K89" s="101" t="str">
        <f t="shared" si="12"/>
        <v/>
      </c>
      <c r="L89" s="101" t="str">
        <f t="shared" si="13"/>
        <v/>
      </c>
      <c r="M89" s="146">
        <f t="shared" si="14"/>
        <v>0</v>
      </c>
      <c r="N89" s="88" t="str">
        <f t="shared" si="15"/>
        <v/>
      </c>
      <c r="O89" s="176"/>
      <c r="T89" s="166"/>
    </row>
    <row r="90" spans="1:20" customFormat="1" ht="16.899999999999999" customHeight="1">
      <c r="A90" s="117">
        <v>82</v>
      </c>
      <c r="B90" s="97"/>
      <c r="C90" s="103" t="s">
        <v>55</v>
      </c>
      <c r="D90" s="104" t="s">
        <v>160</v>
      </c>
      <c r="E90" s="100"/>
      <c r="F90" s="100"/>
      <c r="G90" s="121" t="s">
        <v>299</v>
      </c>
      <c r="H90" s="168" t="str">
        <f>IF(SUM($B$86:$B$90)=0,"",IF(SUM($B$86:$B$90)&gt;9,$F$85,$E$85))</f>
        <v/>
      </c>
      <c r="I90" s="102" t="str">
        <f t="shared" si="10"/>
        <v>Tarif et remise commune au groupe</v>
      </c>
      <c r="J90" s="101" t="str">
        <f t="shared" si="11"/>
        <v/>
      </c>
      <c r="K90" s="101" t="str">
        <f t="shared" si="12"/>
        <v/>
      </c>
      <c r="L90" s="101" t="str">
        <f t="shared" si="13"/>
        <v/>
      </c>
      <c r="M90" s="146">
        <f t="shared" si="14"/>
        <v>0</v>
      </c>
      <c r="N90" s="88" t="str">
        <f t="shared" si="15"/>
        <v/>
      </c>
      <c r="O90" s="176"/>
      <c r="T90" s="166"/>
    </row>
    <row r="91" spans="1:20" s="219" customFormat="1" ht="16.899999999999999" customHeight="1">
      <c r="A91" s="117"/>
      <c r="B91" s="211"/>
      <c r="C91" s="154"/>
      <c r="D91" s="213"/>
      <c r="E91" s="214"/>
      <c r="F91" s="214"/>
      <c r="G91" s="214" t="s">
        <v>377</v>
      </c>
      <c r="H91" s="214"/>
      <c r="I91" s="215" t="str">
        <f t="shared" si="10"/>
        <v>Vide ou info</v>
      </c>
      <c r="J91" s="214" t="str">
        <f t="shared" si="11"/>
        <v/>
      </c>
      <c r="K91" s="214" t="str">
        <f t="shared" si="12"/>
        <v/>
      </c>
      <c r="L91" s="214" t="str">
        <f t="shared" si="13"/>
        <v/>
      </c>
      <c r="M91" s="216" t="str">
        <f t="shared" si="14"/>
        <v/>
      </c>
      <c r="N91" s="217" t="str">
        <f t="shared" si="15"/>
        <v/>
      </c>
      <c r="O91" s="218"/>
      <c r="T91" s="212"/>
    </row>
    <row r="92" spans="1:20" customFormat="1" ht="16.899999999999999" customHeight="1">
      <c r="A92" s="117">
        <v>84</v>
      </c>
      <c r="B92" s="149"/>
      <c r="C92" s="105" t="s">
        <v>56</v>
      </c>
      <c r="D92" s="106" t="s">
        <v>57</v>
      </c>
      <c r="E92" s="107">
        <v>1.35</v>
      </c>
      <c r="F92" s="107">
        <v>1.2</v>
      </c>
      <c r="G92" s="121" t="s">
        <v>320</v>
      </c>
      <c r="H92" s="168" t="str">
        <f>IF(SUM($B$93:$B$94)=0,"",IF(SUM($B$93:$B$94)&gt;9,$F$92,$E$92))</f>
        <v/>
      </c>
      <c r="I92" s="102" t="str">
        <f t="shared" si="10"/>
        <v>Groupe cumulé</v>
      </c>
      <c r="J92" s="101" t="str">
        <f t="shared" si="11"/>
        <v/>
      </c>
      <c r="K92" s="101" t="str">
        <f t="shared" si="12"/>
        <v/>
      </c>
      <c r="L92" s="101" t="str">
        <f t="shared" si="13"/>
        <v/>
      </c>
      <c r="M92" s="146" t="str">
        <f t="shared" si="14"/>
        <v/>
      </c>
      <c r="N92" s="88" t="str">
        <f t="shared" si="15"/>
        <v/>
      </c>
      <c r="O92" s="176"/>
      <c r="T92" s="165"/>
    </row>
    <row r="93" spans="1:20" customFormat="1" ht="16.899999999999999" customHeight="1">
      <c r="A93" s="117">
        <v>85</v>
      </c>
      <c r="B93" s="97"/>
      <c r="C93" s="98" t="s">
        <v>58</v>
      </c>
      <c r="D93" s="99" t="s">
        <v>182</v>
      </c>
      <c r="E93" s="100"/>
      <c r="F93" s="100"/>
      <c r="G93" s="121" t="s">
        <v>299</v>
      </c>
      <c r="H93" s="168" t="str">
        <f t="shared" ref="H93" si="17">IF(SUM($B$93:$B$94)=0,"",IF(SUM($B$93:$B$94)&gt;9,$F$92,$E$92))</f>
        <v/>
      </c>
      <c r="I93" s="102" t="str">
        <f t="shared" si="10"/>
        <v>Tarif et remise commune au groupe</v>
      </c>
      <c r="J93" s="101" t="str">
        <f t="shared" si="11"/>
        <v/>
      </c>
      <c r="K93" s="101" t="str">
        <f t="shared" si="12"/>
        <v/>
      </c>
      <c r="L93" s="101" t="str">
        <f t="shared" si="13"/>
        <v/>
      </c>
      <c r="M93" s="146">
        <f t="shared" si="14"/>
        <v>0</v>
      </c>
      <c r="N93" s="88" t="str">
        <f t="shared" si="15"/>
        <v/>
      </c>
      <c r="O93" s="176"/>
      <c r="T93" s="166"/>
    </row>
    <row r="94" spans="1:20" customFormat="1" ht="16.899999999999999" customHeight="1">
      <c r="A94" s="117">
        <v>86</v>
      </c>
      <c r="B94" s="97"/>
      <c r="C94" s="98" t="s">
        <v>59</v>
      </c>
      <c r="D94" s="99" t="s">
        <v>183</v>
      </c>
      <c r="E94" s="100"/>
      <c r="F94" s="100"/>
      <c r="G94" s="121" t="s">
        <v>299</v>
      </c>
      <c r="H94" s="168" t="str">
        <f>IF(SUM($B$93:$B$94)=0,"",IF(SUM($B$93:$B$94)&gt;9,$F$92,$E$92))</f>
        <v/>
      </c>
      <c r="I94" s="102" t="str">
        <f t="shared" si="10"/>
        <v>Tarif et remise commune au groupe</v>
      </c>
      <c r="J94" s="101" t="str">
        <f t="shared" si="11"/>
        <v/>
      </c>
      <c r="K94" s="101" t="str">
        <f t="shared" si="12"/>
        <v/>
      </c>
      <c r="L94" s="101" t="str">
        <f t="shared" si="13"/>
        <v/>
      </c>
      <c r="M94" s="146">
        <f t="shared" si="14"/>
        <v>0</v>
      </c>
      <c r="N94" s="88" t="str">
        <f t="shared" si="15"/>
        <v/>
      </c>
      <c r="O94" s="176"/>
      <c r="T94" s="166"/>
    </row>
    <row r="95" spans="1:20" s="219" customFormat="1" ht="16.899999999999999" customHeight="1">
      <c r="A95" s="117"/>
      <c r="B95" s="211"/>
      <c r="C95" s="220"/>
      <c r="D95" s="215"/>
      <c r="E95" s="214"/>
      <c r="F95" s="214"/>
      <c r="G95" s="214" t="s">
        <v>377</v>
      </c>
      <c r="H95" s="214"/>
      <c r="I95" s="215" t="str">
        <f t="shared" si="10"/>
        <v>Vide ou info</v>
      </c>
      <c r="J95" s="214" t="str">
        <f t="shared" si="11"/>
        <v/>
      </c>
      <c r="K95" s="214" t="str">
        <f t="shared" si="12"/>
        <v/>
      </c>
      <c r="L95" s="214" t="str">
        <f t="shared" si="13"/>
        <v/>
      </c>
      <c r="M95" s="216" t="str">
        <f t="shared" si="14"/>
        <v/>
      </c>
      <c r="N95" s="217" t="str">
        <f t="shared" si="15"/>
        <v/>
      </c>
      <c r="O95" s="218"/>
      <c r="T95" s="212"/>
    </row>
    <row r="96" spans="1:20" customFormat="1" ht="16.899999999999999" customHeight="1">
      <c r="A96" s="117">
        <v>88</v>
      </c>
      <c r="B96" s="149"/>
      <c r="C96" s="105" t="s">
        <v>184</v>
      </c>
      <c r="D96" s="106"/>
      <c r="E96" s="107">
        <v>1.35</v>
      </c>
      <c r="F96" s="107">
        <v>1.2</v>
      </c>
      <c r="G96" s="121" t="s">
        <v>320</v>
      </c>
      <c r="H96" s="168" t="str">
        <f>IF(SUM($B$97:$B$104)=0,"",IF(SUM($B$97:$B$104)&gt;9,$F$96,$E$96))</f>
        <v/>
      </c>
      <c r="I96" s="102" t="str">
        <f t="shared" si="10"/>
        <v>Groupe cumulé</v>
      </c>
      <c r="J96" s="101" t="str">
        <f t="shared" si="11"/>
        <v/>
      </c>
      <c r="K96" s="101" t="str">
        <f t="shared" si="12"/>
        <v/>
      </c>
      <c r="L96" s="101" t="str">
        <f t="shared" si="13"/>
        <v/>
      </c>
      <c r="M96" s="146" t="str">
        <f t="shared" si="14"/>
        <v/>
      </c>
      <c r="N96" s="88" t="str">
        <f t="shared" si="15"/>
        <v/>
      </c>
      <c r="O96" s="176"/>
      <c r="T96" s="165"/>
    </row>
    <row r="97" spans="1:20" customFormat="1" ht="16.899999999999999" customHeight="1">
      <c r="A97" s="117">
        <v>89</v>
      </c>
      <c r="B97" s="97"/>
      <c r="C97" s="98" t="s">
        <v>60</v>
      </c>
      <c r="D97" s="99" t="s">
        <v>182</v>
      </c>
      <c r="E97" s="100"/>
      <c r="F97" s="100"/>
      <c r="G97" s="121" t="s">
        <v>299</v>
      </c>
      <c r="H97" s="168" t="str">
        <f t="shared" ref="H97:H103" si="18">IF(SUM($B$97:$B$104)=0,"",IF(SUM($B$97:$B$104)&gt;9,$F$96,$E$96))</f>
        <v/>
      </c>
      <c r="I97" s="102" t="str">
        <f t="shared" si="10"/>
        <v>Tarif et remise commune au groupe</v>
      </c>
      <c r="J97" s="101" t="str">
        <f t="shared" si="11"/>
        <v/>
      </c>
      <c r="K97" s="101" t="str">
        <f t="shared" si="12"/>
        <v/>
      </c>
      <c r="L97" s="101" t="str">
        <f t="shared" si="13"/>
        <v/>
      </c>
      <c r="M97" s="146">
        <f t="shared" si="14"/>
        <v>0</v>
      </c>
      <c r="N97" s="88" t="str">
        <f t="shared" si="15"/>
        <v/>
      </c>
      <c r="O97" s="176"/>
      <c r="T97" s="166"/>
    </row>
    <row r="98" spans="1:20" customFormat="1" ht="16.899999999999999" customHeight="1">
      <c r="A98" s="117">
        <v>90</v>
      </c>
      <c r="B98" s="97"/>
      <c r="C98" s="98" t="s">
        <v>61</v>
      </c>
      <c r="D98" s="99" t="s">
        <v>183</v>
      </c>
      <c r="E98" s="100"/>
      <c r="F98" s="100"/>
      <c r="G98" s="121" t="s">
        <v>299</v>
      </c>
      <c r="H98" s="168" t="str">
        <f t="shared" si="18"/>
        <v/>
      </c>
      <c r="I98" s="102" t="str">
        <f t="shared" si="10"/>
        <v>Tarif et remise commune au groupe</v>
      </c>
      <c r="J98" s="101" t="str">
        <f t="shared" si="11"/>
        <v/>
      </c>
      <c r="K98" s="101" t="str">
        <f t="shared" si="12"/>
        <v/>
      </c>
      <c r="L98" s="101" t="str">
        <f t="shared" si="13"/>
        <v/>
      </c>
      <c r="M98" s="146">
        <f t="shared" si="14"/>
        <v>0</v>
      </c>
      <c r="N98" s="88" t="str">
        <f t="shared" si="15"/>
        <v/>
      </c>
      <c r="O98" s="176"/>
      <c r="T98" s="166"/>
    </row>
    <row r="99" spans="1:20" customFormat="1" ht="16.899999999999999" customHeight="1">
      <c r="A99" s="117">
        <v>91</v>
      </c>
      <c r="B99" s="97"/>
      <c r="C99" s="98" t="s">
        <v>62</v>
      </c>
      <c r="D99" s="99" t="s">
        <v>182</v>
      </c>
      <c r="E99" s="100"/>
      <c r="F99" s="100"/>
      <c r="G99" s="121" t="s">
        <v>299</v>
      </c>
      <c r="H99" s="168" t="str">
        <f t="shared" si="18"/>
        <v/>
      </c>
      <c r="I99" s="102" t="str">
        <f t="shared" si="10"/>
        <v>Tarif et remise commune au groupe</v>
      </c>
      <c r="J99" s="101" t="str">
        <f t="shared" si="11"/>
        <v/>
      </c>
      <c r="K99" s="101" t="str">
        <f t="shared" si="12"/>
        <v/>
      </c>
      <c r="L99" s="101" t="str">
        <f t="shared" si="13"/>
        <v/>
      </c>
      <c r="M99" s="146">
        <f t="shared" si="14"/>
        <v>0</v>
      </c>
      <c r="N99" s="88" t="str">
        <f t="shared" si="15"/>
        <v/>
      </c>
      <c r="O99" s="176"/>
      <c r="T99" s="166"/>
    </row>
    <row r="100" spans="1:20" customFormat="1" ht="16.899999999999999" customHeight="1">
      <c r="A100" s="117">
        <v>92</v>
      </c>
      <c r="B100" s="97"/>
      <c r="C100" s="98" t="s">
        <v>63</v>
      </c>
      <c r="D100" s="99" t="s">
        <v>183</v>
      </c>
      <c r="E100" s="100"/>
      <c r="F100" s="100"/>
      <c r="G100" s="121" t="s">
        <v>299</v>
      </c>
      <c r="H100" s="168" t="str">
        <f t="shared" si="18"/>
        <v/>
      </c>
      <c r="I100" s="102" t="str">
        <f t="shared" si="10"/>
        <v>Tarif et remise commune au groupe</v>
      </c>
      <c r="J100" s="101" t="str">
        <f t="shared" si="11"/>
        <v/>
      </c>
      <c r="K100" s="101" t="str">
        <f t="shared" si="12"/>
        <v/>
      </c>
      <c r="L100" s="101" t="str">
        <f t="shared" si="13"/>
        <v/>
      </c>
      <c r="M100" s="146">
        <f t="shared" si="14"/>
        <v>0</v>
      </c>
      <c r="N100" s="88" t="str">
        <f t="shared" si="15"/>
        <v/>
      </c>
      <c r="O100" s="176"/>
      <c r="T100" s="166"/>
    </row>
    <row r="101" spans="1:20" customFormat="1" ht="16.899999999999999" customHeight="1">
      <c r="A101" s="117">
        <v>93</v>
      </c>
      <c r="B101" s="97"/>
      <c r="C101" s="103" t="s">
        <v>64</v>
      </c>
      <c r="D101" s="99" t="s">
        <v>182</v>
      </c>
      <c r="E101" s="100"/>
      <c r="F101" s="100"/>
      <c r="G101" s="121" t="s">
        <v>299</v>
      </c>
      <c r="H101" s="168" t="str">
        <f t="shared" si="18"/>
        <v/>
      </c>
      <c r="I101" s="102" t="str">
        <f t="shared" si="10"/>
        <v>Tarif et remise commune au groupe</v>
      </c>
      <c r="J101" s="101" t="str">
        <f t="shared" si="11"/>
        <v/>
      </c>
      <c r="K101" s="101" t="str">
        <f t="shared" si="12"/>
        <v/>
      </c>
      <c r="L101" s="101" t="str">
        <f t="shared" si="13"/>
        <v/>
      </c>
      <c r="M101" s="146">
        <f t="shared" si="14"/>
        <v>0</v>
      </c>
      <c r="N101" s="88" t="str">
        <f t="shared" si="15"/>
        <v/>
      </c>
      <c r="O101" s="176"/>
      <c r="T101" s="166"/>
    </row>
    <row r="102" spans="1:20" customFormat="1" ht="16.899999999999999" customHeight="1">
      <c r="A102" s="117">
        <v>94</v>
      </c>
      <c r="B102" s="97"/>
      <c r="C102" s="98" t="s">
        <v>187</v>
      </c>
      <c r="D102" s="99" t="s">
        <v>183</v>
      </c>
      <c r="E102" s="100"/>
      <c r="F102" s="100"/>
      <c r="G102" s="121" t="s">
        <v>299</v>
      </c>
      <c r="H102" s="168" t="str">
        <f t="shared" si="18"/>
        <v/>
      </c>
      <c r="I102" s="102" t="str">
        <f t="shared" si="10"/>
        <v>Tarif et remise commune au groupe</v>
      </c>
      <c r="J102" s="101" t="str">
        <f t="shared" si="11"/>
        <v/>
      </c>
      <c r="K102" s="101" t="str">
        <f t="shared" si="12"/>
        <v/>
      </c>
      <c r="L102" s="101" t="str">
        <f t="shared" si="13"/>
        <v/>
      </c>
      <c r="M102" s="146">
        <f t="shared" si="14"/>
        <v>0</v>
      </c>
      <c r="N102" s="88" t="str">
        <f t="shared" si="15"/>
        <v/>
      </c>
      <c r="O102" s="176"/>
      <c r="T102" s="166"/>
    </row>
    <row r="103" spans="1:20" customFormat="1" ht="16.899999999999999" customHeight="1">
      <c r="A103" s="117">
        <v>95</v>
      </c>
      <c r="B103" s="97"/>
      <c r="C103" s="98" t="s">
        <v>186</v>
      </c>
      <c r="D103" s="99" t="s">
        <v>182</v>
      </c>
      <c r="E103" s="100"/>
      <c r="F103" s="100"/>
      <c r="G103" s="121" t="s">
        <v>299</v>
      </c>
      <c r="H103" s="168" t="str">
        <f t="shared" si="18"/>
        <v/>
      </c>
      <c r="I103" s="102" t="str">
        <f t="shared" si="10"/>
        <v>Tarif et remise commune au groupe</v>
      </c>
      <c r="J103" s="101" t="str">
        <f t="shared" si="11"/>
        <v/>
      </c>
      <c r="K103" s="101" t="str">
        <f t="shared" si="12"/>
        <v/>
      </c>
      <c r="L103" s="101" t="str">
        <f t="shared" si="13"/>
        <v/>
      </c>
      <c r="M103" s="146">
        <f t="shared" si="14"/>
        <v>0</v>
      </c>
      <c r="N103" s="88" t="str">
        <f t="shared" si="15"/>
        <v/>
      </c>
      <c r="O103" s="176"/>
      <c r="T103" s="166"/>
    </row>
    <row r="104" spans="1:20" customFormat="1" ht="16.899999999999999" customHeight="1">
      <c r="A104" s="117">
        <v>96</v>
      </c>
      <c r="B104" s="97"/>
      <c r="C104" s="98" t="s">
        <v>185</v>
      </c>
      <c r="D104" s="99" t="s">
        <v>182</v>
      </c>
      <c r="E104" s="100"/>
      <c r="F104" s="100"/>
      <c r="G104" s="121" t="s">
        <v>299</v>
      </c>
      <c r="H104" s="168" t="str">
        <f>IF(SUM($B$97:$B$104)=0,"",IF(SUM($B$97:$B$104)&gt;9,$F$96,$E$96))</f>
        <v/>
      </c>
      <c r="I104" s="102" t="str">
        <f t="shared" si="10"/>
        <v>Tarif et remise commune au groupe</v>
      </c>
      <c r="J104" s="101" t="str">
        <f t="shared" si="11"/>
        <v/>
      </c>
      <c r="K104" s="101" t="str">
        <f t="shared" si="12"/>
        <v/>
      </c>
      <c r="L104" s="101" t="str">
        <f t="shared" si="13"/>
        <v/>
      </c>
      <c r="M104" s="146">
        <f t="shared" si="14"/>
        <v>0</v>
      </c>
      <c r="N104" s="88" t="str">
        <f t="shared" si="15"/>
        <v/>
      </c>
      <c r="O104" s="176"/>
      <c r="T104" s="166"/>
    </row>
    <row r="105" spans="1:20" s="219" customFormat="1" ht="16.899999999999999" customHeight="1">
      <c r="A105" s="117"/>
      <c r="B105" s="211"/>
      <c r="C105" s="220"/>
      <c r="D105" s="215"/>
      <c r="E105" s="214"/>
      <c r="F105" s="214"/>
      <c r="G105" s="214" t="s">
        <v>377</v>
      </c>
      <c r="H105" s="214"/>
      <c r="I105" s="215" t="str">
        <f t="shared" si="10"/>
        <v>Vide ou info</v>
      </c>
      <c r="J105" s="214" t="str">
        <f t="shared" si="11"/>
        <v/>
      </c>
      <c r="K105" s="214" t="str">
        <f t="shared" si="12"/>
        <v/>
      </c>
      <c r="L105" s="214" t="str">
        <f t="shared" si="13"/>
        <v/>
      </c>
      <c r="M105" s="216" t="str">
        <f t="shared" si="14"/>
        <v/>
      </c>
      <c r="N105" s="217" t="str">
        <f t="shared" si="15"/>
        <v/>
      </c>
      <c r="O105" s="218"/>
      <c r="T105" s="212"/>
    </row>
    <row r="106" spans="1:20" customFormat="1" ht="16.899999999999999" customHeight="1">
      <c r="A106" s="117">
        <v>100</v>
      </c>
      <c r="B106" s="149"/>
      <c r="C106" s="105" t="s">
        <v>66</v>
      </c>
      <c r="D106" s="106"/>
      <c r="E106" s="107">
        <v>0.95</v>
      </c>
      <c r="F106" s="107">
        <v>0.95</v>
      </c>
      <c r="G106" s="121" t="s">
        <v>320</v>
      </c>
      <c r="H106" s="168" t="str">
        <f>IF(SUM($B$107:$B$117)=0,"",IF(SUM($B$107:$B$117)&gt;9,$F$106,$E$106))</f>
        <v/>
      </c>
      <c r="I106" s="102" t="str">
        <f t="shared" si="10"/>
        <v>Groupe cumulé</v>
      </c>
      <c r="J106" s="101" t="str">
        <f t="shared" si="11"/>
        <v/>
      </c>
      <c r="K106" s="101" t="str">
        <f t="shared" si="12"/>
        <v/>
      </c>
      <c r="L106" s="101" t="str">
        <f t="shared" si="13"/>
        <v/>
      </c>
      <c r="M106" s="146" t="str">
        <f t="shared" si="14"/>
        <v/>
      </c>
      <c r="N106" s="88" t="str">
        <f t="shared" si="15"/>
        <v/>
      </c>
      <c r="O106" s="176"/>
      <c r="T106" s="165"/>
    </row>
    <row r="107" spans="1:20" customFormat="1" ht="16.899999999999999" customHeight="1">
      <c r="A107" s="117">
        <v>101</v>
      </c>
      <c r="B107" s="97"/>
      <c r="C107" s="98" t="s">
        <v>288</v>
      </c>
      <c r="D107" s="99" t="s">
        <v>160</v>
      </c>
      <c r="E107" s="100"/>
      <c r="F107" s="100"/>
      <c r="G107" s="121" t="s">
        <v>299</v>
      </c>
      <c r="H107" s="168" t="str">
        <f t="shared" ref="H107:H117" si="19">IF(SUM($B$107:$B$117)=0,"",IF(SUM($B$107:$B$117)&gt;9,$F$106,$E$106))</f>
        <v/>
      </c>
      <c r="I107" s="102" t="str">
        <f t="shared" si="10"/>
        <v>Tarif et remise commune au groupe</v>
      </c>
      <c r="J107" s="101" t="str">
        <f t="shared" si="11"/>
        <v/>
      </c>
      <c r="K107" s="101" t="str">
        <f t="shared" si="12"/>
        <v/>
      </c>
      <c r="L107" s="101" t="str">
        <f t="shared" si="13"/>
        <v/>
      </c>
      <c r="M107" s="146">
        <f t="shared" si="14"/>
        <v>0</v>
      </c>
      <c r="N107" s="88" t="str">
        <f t="shared" si="15"/>
        <v/>
      </c>
      <c r="O107" s="176"/>
      <c r="T107" s="166"/>
    </row>
    <row r="108" spans="1:20" customFormat="1" ht="16.899999999999999" customHeight="1">
      <c r="A108" s="117">
        <v>102</v>
      </c>
      <c r="B108" s="97"/>
      <c r="C108" s="98" t="s">
        <v>289</v>
      </c>
      <c r="D108" s="99" t="s">
        <v>160</v>
      </c>
      <c r="E108" s="100"/>
      <c r="F108" s="100"/>
      <c r="G108" s="121" t="s">
        <v>299</v>
      </c>
      <c r="H108" s="168" t="str">
        <f t="shared" si="19"/>
        <v/>
      </c>
      <c r="I108" s="102" t="str">
        <f t="shared" si="10"/>
        <v>Tarif et remise commune au groupe</v>
      </c>
      <c r="J108" s="101" t="str">
        <f t="shared" si="11"/>
        <v/>
      </c>
      <c r="K108" s="101" t="str">
        <f t="shared" si="12"/>
        <v/>
      </c>
      <c r="L108" s="101" t="str">
        <f t="shared" si="13"/>
        <v/>
      </c>
      <c r="M108" s="146">
        <f t="shared" si="14"/>
        <v>0</v>
      </c>
      <c r="N108" s="88" t="str">
        <f t="shared" si="15"/>
        <v/>
      </c>
      <c r="O108" s="176"/>
      <c r="T108" s="166"/>
    </row>
    <row r="109" spans="1:20" customFormat="1" ht="16.899999999999999" customHeight="1">
      <c r="A109" s="117">
        <v>103</v>
      </c>
      <c r="B109" s="97"/>
      <c r="C109" s="98" t="s">
        <v>290</v>
      </c>
      <c r="D109" s="99" t="s">
        <v>160</v>
      </c>
      <c r="E109" s="100"/>
      <c r="F109" s="100"/>
      <c r="G109" s="121" t="s">
        <v>299</v>
      </c>
      <c r="H109" s="168" t="str">
        <f t="shared" si="19"/>
        <v/>
      </c>
      <c r="I109" s="102" t="str">
        <f t="shared" si="10"/>
        <v>Tarif et remise commune au groupe</v>
      </c>
      <c r="J109" s="101" t="str">
        <f t="shared" si="11"/>
        <v/>
      </c>
      <c r="K109" s="101" t="str">
        <f t="shared" si="12"/>
        <v/>
      </c>
      <c r="L109" s="101" t="str">
        <f t="shared" si="13"/>
        <v/>
      </c>
      <c r="M109" s="146">
        <f t="shared" si="14"/>
        <v>0</v>
      </c>
      <c r="N109" s="88" t="str">
        <f t="shared" si="15"/>
        <v/>
      </c>
      <c r="O109" s="176"/>
      <c r="T109" s="166"/>
    </row>
    <row r="110" spans="1:20" customFormat="1" ht="16.899999999999999" customHeight="1">
      <c r="A110" s="117">
        <v>104</v>
      </c>
      <c r="B110" s="97"/>
      <c r="C110" s="98" t="s">
        <v>291</v>
      </c>
      <c r="D110" s="99" t="s">
        <v>160</v>
      </c>
      <c r="E110" s="100"/>
      <c r="F110" s="100"/>
      <c r="G110" s="121" t="s">
        <v>299</v>
      </c>
      <c r="H110" s="168" t="str">
        <f t="shared" si="19"/>
        <v/>
      </c>
      <c r="I110" s="102" t="str">
        <f t="shared" si="10"/>
        <v>Tarif et remise commune au groupe</v>
      </c>
      <c r="J110" s="101" t="str">
        <f t="shared" si="11"/>
        <v/>
      </c>
      <c r="K110" s="101" t="str">
        <f t="shared" si="12"/>
        <v/>
      </c>
      <c r="L110" s="101" t="str">
        <f t="shared" si="13"/>
        <v/>
      </c>
      <c r="M110" s="146">
        <f t="shared" si="14"/>
        <v>0</v>
      </c>
      <c r="N110" s="88" t="str">
        <f t="shared" si="15"/>
        <v/>
      </c>
      <c r="O110" s="176"/>
      <c r="T110" s="166"/>
    </row>
    <row r="111" spans="1:20" customFormat="1" ht="16.899999999999999" customHeight="1">
      <c r="A111" s="117">
        <v>105</v>
      </c>
      <c r="B111" s="97"/>
      <c r="C111" s="98" t="s">
        <v>292</v>
      </c>
      <c r="D111" s="99" t="s">
        <v>160</v>
      </c>
      <c r="E111" s="100"/>
      <c r="F111" s="100"/>
      <c r="G111" s="121" t="s">
        <v>299</v>
      </c>
      <c r="H111" s="168" t="str">
        <f t="shared" si="19"/>
        <v/>
      </c>
      <c r="I111" s="102" t="str">
        <f t="shared" si="10"/>
        <v>Tarif et remise commune au groupe</v>
      </c>
      <c r="J111" s="101" t="str">
        <f t="shared" si="11"/>
        <v/>
      </c>
      <c r="K111" s="101" t="str">
        <f t="shared" si="12"/>
        <v/>
      </c>
      <c r="L111" s="101" t="str">
        <f t="shared" si="13"/>
        <v/>
      </c>
      <c r="M111" s="146">
        <f t="shared" si="14"/>
        <v>0</v>
      </c>
      <c r="N111" s="88" t="str">
        <f t="shared" si="15"/>
        <v/>
      </c>
      <c r="O111" s="176"/>
      <c r="T111" s="166"/>
    </row>
    <row r="112" spans="1:20" customFormat="1" ht="16.899999999999999" customHeight="1">
      <c r="A112" s="117">
        <v>106</v>
      </c>
      <c r="B112" s="97"/>
      <c r="C112" s="98" t="s">
        <v>293</v>
      </c>
      <c r="D112" s="99" t="s">
        <v>160</v>
      </c>
      <c r="E112" s="100"/>
      <c r="F112" s="100"/>
      <c r="G112" s="121" t="s">
        <v>299</v>
      </c>
      <c r="H112" s="168" t="str">
        <f t="shared" si="19"/>
        <v/>
      </c>
      <c r="I112" s="102" t="str">
        <f t="shared" si="10"/>
        <v>Tarif et remise commune au groupe</v>
      </c>
      <c r="J112" s="101" t="str">
        <f t="shared" si="11"/>
        <v/>
      </c>
      <c r="K112" s="101" t="str">
        <f t="shared" si="12"/>
        <v/>
      </c>
      <c r="L112" s="101" t="str">
        <f t="shared" si="13"/>
        <v/>
      </c>
      <c r="M112" s="146">
        <f t="shared" si="14"/>
        <v>0</v>
      </c>
      <c r="N112" s="88" t="str">
        <f t="shared" si="15"/>
        <v/>
      </c>
      <c r="O112" s="176"/>
      <c r="T112" s="166"/>
    </row>
    <row r="113" spans="1:20" customFormat="1" ht="16.899999999999999" customHeight="1">
      <c r="A113" s="117">
        <v>107</v>
      </c>
      <c r="B113" s="97"/>
      <c r="C113" s="98" t="s">
        <v>294</v>
      </c>
      <c r="D113" s="99" t="s">
        <v>160</v>
      </c>
      <c r="E113" s="100"/>
      <c r="F113" s="100"/>
      <c r="G113" s="121" t="s">
        <v>299</v>
      </c>
      <c r="H113" s="168" t="str">
        <f t="shared" si="19"/>
        <v/>
      </c>
      <c r="I113" s="102" t="str">
        <f t="shared" si="10"/>
        <v>Tarif et remise commune au groupe</v>
      </c>
      <c r="J113" s="101" t="str">
        <f t="shared" si="11"/>
        <v/>
      </c>
      <c r="K113" s="101" t="str">
        <f t="shared" si="12"/>
        <v/>
      </c>
      <c r="L113" s="101" t="str">
        <f t="shared" si="13"/>
        <v/>
      </c>
      <c r="M113" s="146">
        <f t="shared" si="14"/>
        <v>0</v>
      </c>
      <c r="N113" s="88" t="str">
        <f t="shared" si="15"/>
        <v/>
      </c>
      <c r="O113" s="176"/>
      <c r="T113" s="166"/>
    </row>
    <row r="114" spans="1:20" customFormat="1" ht="16.899999999999999" customHeight="1">
      <c r="A114" s="117">
        <v>108</v>
      </c>
      <c r="B114" s="97"/>
      <c r="C114" s="98" t="s">
        <v>295</v>
      </c>
      <c r="D114" s="99" t="s">
        <v>160</v>
      </c>
      <c r="E114" s="100"/>
      <c r="F114" s="100"/>
      <c r="G114" s="121" t="s">
        <v>299</v>
      </c>
      <c r="H114" s="168" t="str">
        <f t="shared" si="19"/>
        <v/>
      </c>
      <c r="I114" s="102" t="str">
        <f t="shared" si="10"/>
        <v>Tarif et remise commune au groupe</v>
      </c>
      <c r="J114" s="101" t="str">
        <f t="shared" si="11"/>
        <v/>
      </c>
      <c r="K114" s="101" t="str">
        <f t="shared" si="12"/>
        <v/>
      </c>
      <c r="L114" s="101" t="str">
        <f t="shared" si="13"/>
        <v/>
      </c>
      <c r="M114" s="146">
        <f t="shared" si="14"/>
        <v>0</v>
      </c>
      <c r="N114" s="88" t="str">
        <f t="shared" si="15"/>
        <v/>
      </c>
      <c r="O114" s="176"/>
      <c r="T114" s="166"/>
    </row>
    <row r="115" spans="1:20" customFormat="1" ht="16.899999999999999" customHeight="1">
      <c r="A115" s="117">
        <v>109</v>
      </c>
      <c r="B115" s="97"/>
      <c r="C115" s="98" t="s">
        <v>188</v>
      </c>
      <c r="D115" s="99" t="s">
        <v>160</v>
      </c>
      <c r="E115" s="100"/>
      <c r="F115" s="100"/>
      <c r="G115" s="121" t="s">
        <v>299</v>
      </c>
      <c r="H115" s="168" t="str">
        <f t="shared" si="19"/>
        <v/>
      </c>
      <c r="I115" s="102" t="str">
        <f t="shared" si="10"/>
        <v>Tarif et remise commune au groupe</v>
      </c>
      <c r="J115" s="101" t="str">
        <f t="shared" si="11"/>
        <v/>
      </c>
      <c r="K115" s="101" t="str">
        <f t="shared" si="12"/>
        <v/>
      </c>
      <c r="L115" s="101" t="str">
        <f t="shared" si="13"/>
        <v/>
      </c>
      <c r="M115" s="146">
        <f t="shared" si="14"/>
        <v>0</v>
      </c>
      <c r="N115" s="88" t="str">
        <f t="shared" si="15"/>
        <v/>
      </c>
      <c r="O115" s="176"/>
      <c r="T115" s="166"/>
    </row>
    <row r="116" spans="1:20" customFormat="1" ht="16.899999999999999" customHeight="1">
      <c r="A116" s="117">
        <v>110</v>
      </c>
      <c r="B116" s="97"/>
      <c r="C116" s="98" t="s">
        <v>296</v>
      </c>
      <c r="D116" s="99" t="s">
        <v>160</v>
      </c>
      <c r="E116" s="100"/>
      <c r="F116" s="100"/>
      <c r="G116" s="121" t="s">
        <v>299</v>
      </c>
      <c r="H116" s="168" t="str">
        <f t="shared" si="19"/>
        <v/>
      </c>
      <c r="I116" s="102" t="str">
        <f t="shared" si="10"/>
        <v>Tarif et remise commune au groupe</v>
      </c>
      <c r="J116" s="101" t="str">
        <f t="shared" si="11"/>
        <v/>
      </c>
      <c r="K116" s="101" t="str">
        <f t="shared" si="12"/>
        <v/>
      </c>
      <c r="L116" s="101" t="str">
        <f t="shared" si="13"/>
        <v/>
      </c>
      <c r="M116" s="146">
        <f t="shared" si="14"/>
        <v>0</v>
      </c>
      <c r="N116" s="88" t="str">
        <f t="shared" si="15"/>
        <v/>
      </c>
      <c r="O116" s="176"/>
      <c r="T116" s="166"/>
    </row>
    <row r="117" spans="1:20" customFormat="1" ht="16.899999999999999" customHeight="1">
      <c r="A117" s="117">
        <v>111</v>
      </c>
      <c r="B117" s="97"/>
      <c r="C117" s="98" t="s">
        <v>65</v>
      </c>
      <c r="D117" s="99" t="s">
        <v>160</v>
      </c>
      <c r="E117" s="100"/>
      <c r="F117" s="100"/>
      <c r="G117" s="121" t="s">
        <v>299</v>
      </c>
      <c r="H117" s="168" t="str">
        <f t="shared" si="19"/>
        <v/>
      </c>
      <c r="I117" s="102" t="str">
        <f t="shared" si="10"/>
        <v>Tarif et remise commune au groupe</v>
      </c>
      <c r="J117" s="101" t="str">
        <f t="shared" si="11"/>
        <v/>
      </c>
      <c r="K117" s="101" t="str">
        <f t="shared" si="12"/>
        <v/>
      </c>
      <c r="L117" s="101" t="str">
        <f t="shared" si="13"/>
        <v/>
      </c>
      <c r="M117" s="146">
        <f t="shared" si="14"/>
        <v>0</v>
      </c>
      <c r="N117" s="88" t="str">
        <f t="shared" si="15"/>
        <v/>
      </c>
      <c r="O117" s="176"/>
      <c r="T117" s="165"/>
    </row>
    <row r="118" spans="1:20" customFormat="1" ht="16.899999999999999" customHeight="1">
      <c r="A118" s="117">
        <v>112</v>
      </c>
      <c r="B118" s="97"/>
      <c r="C118" s="98" t="s">
        <v>211</v>
      </c>
      <c r="D118" s="99" t="s">
        <v>163</v>
      </c>
      <c r="E118" s="100">
        <v>0.95</v>
      </c>
      <c r="F118" s="100"/>
      <c r="G118" s="121" t="s">
        <v>299</v>
      </c>
      <c r="H118" s="101"/>
      <c r="I118" s="102" t="str">
        <f t="shared" si="10"/>
        <v>Individuel sans remise</v>
      </c>
      <c r="J118" s="101">
        <f t="shared" si="11"/>
        <v>0.95</v>
      </c>
      <c r="K118" s="101">
        <f t="shared" si="12"/>
        <v>0</v>
      </c>
      <c r="L118" s="101">
        <f t="shared" si="13"/>
        <v>0.95</v>
      </c>
      <c r="M118" s="146">
        <f t="shared" si="14"/>
        <v>0</v>
      </c>
      <c r="N118" s="88" t="str">
        <f t="shared" si="15"/>
        <v/>
      </c>
      <c r="O118" s="176"/>
      <c r="T118" s="166"/>
    </row>
    <row r="119" spans="1:20" customFormat="1" ht="16.899999999999999" customHeight="1">
      <c r="A119" s="117">
        <v>113</v>
      </c>
      <c r="B119" s="97"/>
      <c r="C119" s="98" t="s">
        <v>212</v>
      </c>
      <c r="D119" s="99" t="s">
        <v>163</v>
      </c>
      <c r="E119" s="100">
        <v>0.95</v>
      </c>
      <c r="F119" s="100"/>
      <c r="G119" s="121" t="s">
        <v>299</v>
      </c>
      <c r="H119" s="101"/>
      <c r="I119" s="102" t="str">
        <f t="shared" si="10"/>
        <v>Individuel sans remise</v>
      </c>
      <c r="J119" s="101">
        <f t="shared" si="11"/>
        <v>0.95</v>
      </c>
      <c r="K119" s="101">
        <f t="shared" si="12"/>
        <v>0</v>
      </c>
      <c r="L119" s="101">
        <f t="shared" si="13"/>
        <v>0.95</v>
      </c>
      <c r="M119" s="146">
        <f t="shared" si="14"/>
        <v>0</v>
      </c>
      <c r="N119" s="88" t="str">
        <f t="shared" si="15"/>
        <v/>
      </c>
      <c r="O119" s="176"/>
      <c r="T119" s="166"/>
    </row>
    <row r="120" spans="1:20" s="219" customFormat="1" ht="16.899999999999999" customHeight="1">
      <c r="A120" s="117"/>
      <c r="B120" s="211"/>
      <c r="C120" s="220"/>
      <c r="D120" s="215"/>
      <c r="E120" s="214"/>
      <c r="F120" s="214"/>
      <c r="G120" s="214" t="s">
        <v>377</v>
      </c>
      <c r="H120" s="214"/>
      <c r="I120" s="215" t="str">
        <f t="shared" si="10"/>
        <v>Vide ou info</v>
      </c>
      <c r="J120" s="214" t="str">
        <f t="shared" si="11"/>
        <v/>
      </c>
      <c r="K120" s="214" t="str">
        <f t="shared" si="12"/>
        <v/>
      </c>
      <c r="L120" s="214" t="str">
        <f t="shared" si="13"/>
        <v/>
      </c>
      <c r="M120" s="216" t="str">
        <f t="shared" si="14"/>
        <v/>
      </c>
      <c r="N120" s="217" t="str">
        <f t="shared" si="15"/>
        <v/>
      </c>
      <c r="O120" s="218"/>
      <c r="T120" s="212"/>
    </row>
    <row r="121" spans="1:20" s="174" customFormat="1" ht="22.9" customHeight="1">
      <c r="A121" s="118">
        <v>115</v>
      </c>
      <c r="B121" s="108"/>
      <c r="C121" s="95" t="s">
        <v>67</v>
      </c>
      <c r="D121" s="96"/>
      <c r="E121" s="148"/>
      <c r="F121" s="96"/>
      <c r="G121" s="147" t="s">
        <v>298</v>
      </c>
      <c r="H121" s="101"/>
      <c r="I121" s="102" t="str">
        <f t="shared" si="10"/>
        <v>Groupe</v>
      </c>
      <c r="J121" s="101" t="str">
        <f t="shared" si="11"/>
        <v/>
      </c>
      <c r="K121" s="101" t="str">
        <f t="shared" si="12"/>
        <v/>
      </c>
      <c r="L121" s="101" t="str">
        <f t="shared" si="13"/>
        <v/>
      </c>
      <c r="M121" s="146" t="str">
        <f t="shared" si="14"/>
        <v/>
      </c>
      <c r="N121" s="88" t="str">
        <f t="shared" si="15"/>
        <v/>
      </c>
      <c r="O121" s="179"/>
      <c r="T121" s="167"/>
    </row>
    <row r="122" spans="1:20" customFormat="1" ht="16.899999999999999" customHeight="1">
      <c r="A122" s="117">
        <v>116</v>
      </c>
      <c r="B122" s="97"/>
      <c r="C122" s="103" t="s">
        <v>68</v>
      </c>
      <c r="D122" s="99" t="s">
        <v>161</v>
      </c>
      <c r="E122" s="100">
        <v>1.7</v>
      </c>
      <c r="F122" s="100"/>
      <c r="G122" s="121" t="s">
        <v>299</v>
      </c>
      <c r="H122" s="101"/>
      <c r="I122" s="102" t="str">
        <f t="shared" si="10"/>
        <v>Individuel sans remise</v>
      </c>
      <c r="J122" s="101">
        <f t="shared" si="11"/>
        <v>1.7</v>
      </c>
      <c r="K122" s="101">
        <f t="shared" si="12"/>
        <v>0</v>
      </c>
      <c r="L122" s="101">
        <f t="shared" si="13"/>
        <v>1.7</v>
      </c>
      <c r="M122" s="146">
        <f t="shared" si="14"/>
        <v>0</v>
      </c>
      <c r="N122" s="88" t="str">
        <f t="shared" si="15"/>
        <v/>
      </c>
      <c r="O122" s="176"/>
      <c r="T122" s="155"/>
    </row>
    <row r="123" spans="1:20" customFormat="1" ht="16.899999999999999" customHeight="1">
      <c r="A123" s="117">
        <v>118</v>
      </c>
      <c r="B123" s="97"/>
      <c r="C123" s="103" t="s">
        <v>337</v>
      </c>
      <c r="D123" s="99" t="s">
        <v>34</v>
      </c>
      <c r="E123" s="100">
        <v>3</v>
      </c>
      <c r="F123" s="100"/>
      <c r="G123" s="121" t="s">
        <v>299</v>
      </c>
      <c r="H123" s="101"/>
      <c r="I123" s="102" t="str">
        <f t="shared" si="10"/>
        <v>Individuel sans remise</v>
      </c>
      <c r="J123" s="101">
        <f t="shared" si="11"/>
        <v>3</v>
      </c>
      <c r="K123" s="101">
        <f t="shared" si="12"/>
        <v>0</v>
      </c>
      <c r="L123" s="101">
        <f t="shared" si="13"/>
        <v>3</v>
      </c>
      <c r="M123" s="146">
        <f t="shared" si="14"/>
        <v>0</v>
      </c>
      <c r="N123" s="88" t="str">
        <f t="shared" si="15"/>
        <v/>
      </c>
      <c r="O123" s="176"/>
      <c r="T123" s="155"/>
    </row>
    <row r="124" spans="1:20" customFormat="1" ht="16.899999999999999" customHeight="1">
      <c r="A124" s="117">
        <v>119</v>
      </c>
      <c r="B124" s="97"/>
      <c r="C124" s="103" t="s">
        <v>70</v>
      </c>
      <c r="D124" s="99" t="s">
        <v>34</v>
      </c>
      <c r="E124" s="100">
        <v>0.35</v>
      </c>
      <c r="F124" s="100"/>
      <c r="G124" s="121" t="s">
        <v>299</v>
      </c>
      <c r="H124" s="101"/>
      <c r="I124" s="102" t="str">
        <f t="shared" si="10"/>
        <v>Individuel sans remise</v>
      </c>
      <c r="J124" s="101">
        <f t="shared" si="11"/>
        <v>0.35</v>
      </c>
      <c r="K124" s="101">
        <f t="shared" si="12"/>
        <v>0</v>
      </c>
      <c r="L124" s="101">
        <f t="shared" si="13"/>
        <v>0.35</v>
      </c>
      <c r="M124" s="146">
        <f t="shared" si="14"/>
        <v>0</v>
      </c>
      <c r="N124" s="88" t="str">
        <f t="shared" si="15"/>
        <v/>
      </c>
      <c r="O124" s="176"/>
      <c r="T124" s="155"/>
    </row>
    <row r="125" spans="1:20" customFormat="1" ht="16.899999999999999" customHeight="1">
      <c r="A125" s="117">
        <v>120</v>
      </c>
      <c r="B125" s="97"/>
      <c r="C125" s="103" t="s">
        <v>338</v>
      </c>
      <c r="D125" s="99" t="s">
        <v>161</v>
      </c>
      <c r="E125" s="100">
        <v>3.7</v>
      </c>
      <c r="F125" s="100"/>
      <c r="G125" s="121" t="s">
        <v>299</v>
      </c>
      <c r="H125" s="101"/>
      <c r="I125" s="102" t="str">
        <f t="shared" si="10"/>
        <v>Individuel sans remise</v>
      </c>
      <c r="J125" s="101">
        <f t="shared" si="11"/>
        <v>3.7</v>
      </c>
      <c r="K125" s="101">
        <f t="shared" si="12"/>
        <v>0</v>
      </c>
      <c r="L125" s="101">
        <f t="shared" si="13"/>
        <v>3.7</v>
      </c>
      <c r="M125" s="146">
        <f t="shared" si="14"/>
        <v>0</v>
      </c>
      <c r="N125" s="88" t="str">
        <f t="shared" si="15"/>
        <v/>
      </c>
      <c r="O125" s="176"/>
      <c r="T125" s="155"/>
    </row>
    <row r="126" spans="1:20" customFormat="1" ht="16.899999999999999" customHeight="1">
      <c r="A126" s="117"/>
      <c r="B126" s="97"/>
      <c r="C126" s="182" t="s">
        <v>322</v>
      </c>
      <c r="D126" s="185" t="s">
        <v>161</v>
      </c>
      <c r="E126" s="184">
        <v>4.5</v>
      </c>
      <c r="F126" s="100"/>
      <c r="G126" s="121" t="s">
        <v>299</v>
      </c>
      <c r="H126" s="101"/>
      <c r="I126" s="102" t="str">
        <f t="shared" si="10"/>
        <v>Individuel sans remise</v>
      </c>
      <c r="J126" s="101">
        <f t="shared" si="11"/>
        <v>4.5</v>
      </c>
      <c r="K126" s="101">
        <f t="shared" si="12"/>
        <v>0</v>
      </c>
      <c r="L126" s="101">
        <f t="shared" si="13"/>
        <v>4.5</v>
      </c>
      <c r="M126" s="146">
        <f t="shared" si="14"/>
        <v>0</v>
      </c>
      <c r="N126" s="88" t="str">
        <f t="shared" si="15"/>
        <v/>
      </c>
      <c r="O126" s="176"/>
      <c r="T126" s="155"/>
    </row>
    <row r="127" spans="1:20" s="174" customFormat="1" ht="22.9" customHeight="1">
      <c r="A127" s="118">
        <v>122</v>
      </c>
      <c r="B127" s="108"/>
      <c r="C127" s="95" t="s">
        <v>363</v>
      </c>
      <c r="D127" s="96"/>
      <c r="E127" s="148"/>
      <c r="F127" s="96"/>
      <c r="G127" s="147" t="s">
        <v>298</v>
      </c>
      <c r="H127" s="101"/>
      <c r="I127" s="102" t="str">
        <f t="shared" si="10"/>
        <v>Groupe</v>
      </c>
      <c r="J127" s="101" t="str">
        <f t="shared" si="11"/>
        <v/>
      </c>
      <c r="K127" s="101" t="str">
        <f t="shared" si="12"/>
        <v/>
      </c>
      <c r="L127" s="101" t="str">
        <f t="shared" si="13"/>
        <v/>
      </c>
      <c r="M127" s="146" t="str">
        <f t="shared" si="14"/>
        <v/>
      </c>
      <c r="N127" s="88" t="str">
        <f t="shared" si="15"/>
        <v/>
      </c>
      <c r="O127" s="179"/>
      <c r="T127" s="167"/>
    </row>
    <row r="128" spans="1:20" customFormat="1" ht="16.899999999999999" customHeight="1">
      <c r="A128" s="117">
        <v>123</v>
      </c>
      <c r="B128" s="97"/>
      <c r="C128" s="103" t="s">
        <v>261</v>
      </c>
      <c r="D128" s="104" t="s">
        <v>262</v>
      </c>
      <c r="E128" s="150">
        <v>15</v>
      </c>
      <c r="F128" s="100"/>
      <c r="G128" s="121" t="s">
        <v>299</v>
      </c>
      <c r="H128" s="101"/>
      <c r="I128" s="102" t="str">
        <f t="shared" si="10"/>
        <v>Individuel sans remise</v>
      </c>
      <c r="J128" s="101">
        <f t="shared" si="11"/>
        <v>15</v>
      </c>
      <c r="K128" s="101">
        <f t="shared" si="12"/>
        <v>0</v>
      </c>
      <c r="L128" s="101">
        <f t="shared" si="13"/>
        <v>15</v>
      </c>
      <c r="M128" s="146">
        <f t="shared" si="14"/>
        <v>0</v>
      </c>
      <c r="N128" s="88" t="str">
        <f t="shared" si="15"/>
        <v/>
      </c>
      <c r="O128" s="176"/>
      <c r="T128" s="155"/>
    </row>
    <row r="129" spans="1:20" customFormat="1" ht="16.899999999999999" customHeight="1">
      <c r="A129" s="117">
        <v>124</v>
      </c>
      <c r="B129" s="97"/>
      <c r="C129" s="103" t="s">
        <v>263</v>
      </c>
      <c r="D129" s="104" t="s">
        <v>262</v>
      </c>
      <c r="E129" s="150">
        <v>15</v>
      </c>
      <c r="F129" s="100"/>
      <c r="G129" s="121" t="s">
        <v>299</v>
      </c>
      <c r="H129" s="101"/>
      <c r="I129" s="102" t="str">
        <f t="shared" si="10"/>
        <v>Individuel sans remise</v>
      </c>
      <c r="J129" s="101">
        <f t="shared" si="11"/>
        <v>15</v>
      </c>
      <c r="K129" s="101">
        <f t="shared" si="12"/>
        <v>0</v>
      </c>
      <c r="L129" s="101">
        <f t="shared" si="13"/>
        <v>15</v>
      </c>
      <c r="M129" s="146">
        <f t="shared" si="14"/>
        <v>0</v>
      </c>
      <c r="N129" s="88" t="str">
        <f t="shared" si="15"/>
        <v/>
      </c>
      <c r="O129" s="176"/>
      <c r="T129" s="155"/>
    </row>
    <row r="130" spans="1:20" customFormat="1" ht="16.899999999999999" customHeight="1">
      <c r="A130" s="117">
        <v>125</v>
      </c>
      <c r="B130" s="97"/>
      <c r="C130" s="198" t="s">
        <v>276</v>
      </c>
      <c r="D130" s="153" t="s">
        <v>262</v>
      </c>
      <c r="E130" s="200">
        <v>15</v>
      </c>
      <c r="F130" s="184"/>
      <c r="G130" s="186" t="s">
        <v>299</v>
      </c>
      <c r="H130" s="187"/>
      <c r="I130" s="102" t="str">
        <f t="shared" si="10"/>
        <v>Individuel sans remise</v>
      </c>
      <c r="J130" s="101">
        <f t="shared" si="11"/>
        <v>15</v>
      </c>
      <c r="K130" s="101">
        <f t="shared" si="12"/>
        <v>0</v>
      </c>
      <c r="L130" s="101">
        <f t="shared" si="13"/>
        <v>15</v>
      </c>
      <c r="M130" s="146">
        <f t="shared" si="14"/>
        <v>0</v>
      </c>
      <c r="N130" s="88" t="str">
        <f t="shared" si="15"/>
        <v/>
      </c>
      <c r="O130" s="176"/>
      <c r="T130" s="155"/>
    </row>
    <row r="131" spans="1:20" customFormat="1" ht="16.899999999999999" customHeight="1">
      <c r="A131" s="117">
        <v>126</v>
      </c>
      <c r="B131" s="97"/>
      <c r="C131" s="103" t="s">
        <v>226</v>
      </c>
      <c r="D131" s="99" t="s">
        <v>323</v>
      </c>
      <c r="E131" s="100">
        <v>9.5</v>
      </c>
      <c r="F131" s="100"/>
      <c r="G131" s="121" t="s">
        <v>299</v>
      </c>
      <c r="H131" s="101"/>
      <c r="I131" s="102" t="str">
        <f t="shared" si="10"/>
        <v>Individuel sans remise</v>
      </c>
      <c r="J131" s="101">
        <f t="shared" si="11"/>
        <v>9.5</v>
      </c>
      <c r="K131" s="101">
        <f t="shared" si="12"/>
        <v>0</v>
      </c>
      <c r="L131" s="101">
        <f t="shared" si="13"/>
        <v>9.5</v>
      </c>
      <c r="M131" s="146">
        <f t="shared" si="14"/>
        <v>0</v>
      </c>
      <c r="N131" s="88" t="str">
        <f t="shared" si="15"/>
        <v/>
      </c>
      <c r="O131" s="176"/>
      <c r="T131" s="155"/>
    </row>
    <row r="132" spans="1:20" customFormat="1" ht="16.899999999999999" customHeight="1">
      <c r="A132" s="117">
        <v>127</v>
      </c>
      <c r="B132" s="97"/>
      <c r="C132" s="103" t="s">
        <v>225</v>
      </c>
      <c r="D132" s="99" t="s">
        <v>230</v>
      </c>
      <c r="E132" s="100">
        <v>9.5</v>
      </c>
      <c r="F132" s="100"/>
      <c r="G132" s="121" t="s">
        <v>299</v>
      </c>
      <c r="H132" s="101"/>
      <c r="I132" s="102" t="str">
        <f t="shared" si="10"/>
        <v>Individuel sans remise</v>
      </c>
      <c r="J132" s="101">
        <f t="shared" si="11"/>
        <v>9.5</v>
      </c>
      <c r="K132" s="101">
        <f t="shared" si="12"/>
        <v>0</v>
      </c>
      <c r="L132" s="101">
        <f t="shared" si="13"/>
        <v>9.5</v>
      </c>
      <c r="M132" s="146">
        <f t="shared" si="14"/>
        <v>0</v>
      </c>
      <c r="N132" s="88" t="str">
        <f t="shared" si="15"/>
        <v/>
      </c>
      <c r="O132" s="176"/>
      <c r="T132" s="155"/>
    </row>
    <row r="133" spans="1:20" customFormat="1" ht="16.899999999999999" customHeight="1">
      <c r="A133" s="117">
        <v>128</v>
      </c>
      <c r="B133" s="97"/>
      <c r="C133" s="151" t="s">
        <v>380</v>
      </c>
      <c r="D133" s="152" t="s">
        <v>262</v>
      </c>
      <c r="E133" s="150">
        <v>18</v>
      </c>
      <c r="F133" s="100"/>
      <c r="G133" s="121" t="s">
        <v>299</v>
      </c>
      <c r="H133" s="101"/>
      <c r="I133" s="102" t="str">
        <f t="shared" si="10"/>
        <v>Individuel sans remise</v>
      </c>
      <c r="J133" s="101">
        <f t="shared" si="11"/>
        <v>18</v>
      </c>
      <c r="K133" s="101">
        <f t="shared" si="12"/>
        <v>0</v>
      </c>
      <c r="L133" s="101">
        <f t="shared" si="13"/>
        <v>18</v>
      </c>
      <c r="M133" s="146">
        <f t="shared" si="14"/>
        <v>0</v>
      </c>
      <c r="N133" s="88" t="str">
        <f t="shared" si="15"/>
        <v/>
      </c>
      <c r="O133" s="176"/>
      <c r="T133" s="155"/>
    </row>
    <row r="134" spans="1:20" customFormat="1" ht="16.899999999999999" customHeight="1">
      <c r="A134" s="117">
        <v>129</v>
      </c>
      <c r="B134" s="97"/>
      <c r="C134" s="151"/>
      <c r="D134" s="152"/>
      <c r="E134" s="150"/>
      <c r="F134" s="100"/>
      <c r="G134" s="121" t="s">
        <v>299</v>
      </c>
      <c r="H134" s="101"/>
      <c r="I134" s="102" t="str">
        <f t="shared" ref="I134:I197" si="20">IF(G134="Vide ou info","Vide ou info",IF(AND(C134="",G134="Produit"),"Produit sans nom ?",IF(G134="Groupe","Groupe",IF(G134="Groupe cumulé","Groupe cumulé",IF(AND(G134="Produit",E134&lt;&gt;"",F134&lt;&gt;""),"Individuel avec remise",IF(AND(G134="Produit",E134&lt;&gt;"",F134=""),"Individuel sans remise",IF(AND(G134="Produit",E134="",F134=""),"Tarif et remise commune au groupe","?")))))))</f>
        <v>Produit sans nom ?</v>
      </c>
      <c r="J134" s="101" t="str">
        <f t="shared" si="11"/>
        <v>Produit sans nom ?</v>
      </c>
      <c r="K134" s="101" t="str">
        <f t="shared" si="12"/>
        <v>Produit sans nom ?</v>
      </c>
      <c r="L134" s="101" t="str">
        <f t="shared" si="13"/>
        <v/>
      </c>
      <c r="M134" s="146" t="str">
        <f t="shared" si="14"/>
        <v/>
      </c>
      <c r="N134" s="88" t="str">
        <f t="shared" si="15"/>
        <v/>
      </c>
      <c r="O134" s="176"/>
      <c r="T134" s="155"/>
    </row>
    <row r="135" spans="1:20" customFormat="1" ht="16.899999999999999" customHeight="1">
      <c r="A135" s="117">
        <v>130</v>
      </c>
      <c r="B135" s="97"/>
      <c r="C135" s="103" t="s">
        <v>381</v>
      </c>
      <c r="D135" s="99" t="s">
        <v>328</v>
      </c>
      <c r="E135" s="100">
        <v>8.5</v>
      </c>
      <c r="F135" s="100"/>
      <c r="G135" s="121" t="s">
        <v>299</v>
      </c>
      <c r="H135" s="101"/>
      <c r="I135" s="102" t="str">
        <f t="shared" si="20"/>
        <v>Individuel sans remise</v>
      </c>
      <c r="J135" s="101">
        <f t="shared" ref="J135:J198" si="21">IF(AND(C135="",G135=""),"",IF(AND(C135="",G135="Produit"),"Produit sans nom ?",IF(AND(G135="Groupe",E135&lt;&gt;""),E135,IF(AND(G135="Produit",E135&lt;&gt;"",F135&lt;&gt;""),E135,IF(AND(G135="Produit",E135&lt;&gt;"",F135=""),E135,IF(AND(G135="Produit",E135="",F135=""),J134,""))))))</f>
        <v>8.5</v>
      </c>
      <c r="K135" s="101">
        <f t="shared" ref="K135:K198" si="22">IF(AND(C135="",G135=""),"",IF(AND(C135="",G135="Produit"),"Produit sans nom ?",IF(AND(G135="Groupe",F135&lt;&gt;""),F135,IF(AND(G135="Produit",E135&lt;&gt;"",F135&lt;&gt;""),F135,IF(AND(G135="Produit",E135&lt;&gt;"",F135=""),F135,IF(AND(G135="Produit",E135="",F135=""),K134,""))))))</f>
        <v>0</v>
      </c>
      <c r="L135" s="101">
        <f t="shared" ref="L135:L198" si="23">IF(OR(C135="",G135="Groupe",G135="Vide ou info"),"",IF(AND(C135="",G135="Produit"),"Produit sans nom ?",IF(I135="Individuel sans remise",J135,IF(AND(OR(I135="Individuel avec remise",I135="Tarif et remise commune au groupe"),B135&lt;10),J135,IF(AND(OR(I135="Individuel avec remise",I135="Tarif et remise commune au groupe"),B135&gt;=10),K135,IF(G135="Groupe cumulé",H135,"?"))))))</f>
        <v>8.5</v>
      </c>
      <c r="M135" s="146">
        <f t="shared" ref="M135:M198" si="24">IF(OR(C135="",G135="Groupe",G135="Groupe cumulé",G135="Vide ou info"),"",IF(AND(B135="",C135&lt;&gt;""),0,IF(AND(C135="",G135="Produit"),"?",IF(AND(H135&lt;&gt;"",G135="Produit"),H135*B135,IF(L135="?","?",L135*B135)))))</f>
        <v>0</v>
      </c>
      <c r="N135" s="88" t="str">
        <f t="shared" ref="N135:N198" si="25">IF(B135="","","Commandé")</f>
        <v/>
      </c>
      <c r="O135" s="176"/>
      <c r="T135" s="155"/>
    </row>
    <row r="136" spans="1:20" customFormat="1" ht="16.899999999999999" customHeight="1">
      <c r="A136" s="117">
        <v>131</v>
      </c>
      <c r="B136" s="97"/>
      <c r="C136" s="103" t="s">
        <v>214</v>
      </c>
      <c r="D136" s="99" t="s">
        <v>328</v>
      </c>
      <c r="E136" s="100">
        <v>8.5</v>
      </c>
      <c r="F136" s="100"/>
      <c r="G136" s="121" t="s">
        <v>299</v>
      </c>
      <c r="H136" s="101"/>
      <c r="I136" s="102" t="str">
        <f t="shared" si="20"/>
        <v>Individuel sans remise</v>
      </c>
      <c r="J136" s="101">
        <f t="shared" si="21"/>
        <v>8.5</v>
      </c>
      <c r="K136" s="101">
        <f t="shared" si="22"/>
        <v>0</v>
      </c>
      <c r="L136" s="101">
        <f t="shared" si="23"/>
        <v>8.5</v>
      </c>
      <c r="M136" s="146">
        <f t="shared" si="24"/>
        <v>0</v>
      </c>
      <c r="N136" s="88" t="str">
        <f t="shared" si="25"/>
        <v/>
      </c>
      <c r="O136" s="176"/>
      <c r="T136" s="155"/>
    </row>
    <row r="137" spans="1:20" customFormat="1" ht="16.899999999999999" customHeight="1">
      <c r="A137" s="117">
        <v>132</v>
      </c>
      <c r="B137" s="97"/>
      <c r="C137" s="103" t="s">
        <v>382</v>
      </c>
      <c r="D137" s="99" t="s">
        <v>328</v>
      </c>
      <c r="E137" s="100">
        <v>8.5</v>
      </c>
      <c r="F137" s="100"/>
      <c r="G137" s="121" t="s">
        <v>299</v>
      </c>
      <c r="H137" s="101"/>
      <c r="I137" s="102" t="str">
        <f t="shared" si="20"/>
        <v>Individuel sans remise</v>
      </c>
      <c r="J137" s="101">
        <f t="shared" si="21"/>
        <v>8.5</v>
      </c>
      <c r="K137" s="101">
        <f t="shared" si="22"/>
        <v>0</v>
      </c>
      <c r="L137" s="101">
        <f t="shared" si="23"/>
        <v>8.5</v>
      </c>
      <c r="M137" s="146">
        <f t="shared" si="24"/>
        <v>0</v>
      </c>
      <c r="N137" s="88" t="str">
        <f t="shared" si="25"/>
        <v/>
      </c>
      <c r="O137" s="176"/>
      <c r="T137" s="155"/>
    </row>
    <row r="138" spans="1:20" customFormat="1" ht="16.899999999999999" customHeight="1">
      <c r="A138" s="117">
        <v>133</v>
      </c>
      <c r="B138" s="97"/>
      <c r="C138" s="103" t="s">
        <v>216</v>
      </c>
      <c r="D138" s="99" t="s">
        <v>328</v>
      </c>
      <c r="E138" s="100">
        <v>8.5</v>
      </c>
      <c r="F138" s="100"/>
      <c r="G138" s="121" t="s">
        <v>299</v>
      </c>
      <c r="H138" s="101"/>
      <c r="I138" s="102" t="str">
        <f t="shared" si="20"/>
        <v>Individuel sans remise</v>
      </c>
      <c r="J138" s="101">
        <f t="shared" si="21"/>
        <v>8.5</v>
      </c>
      <c r="K138" s="101">
        <f t="shared" si="22"/>
        <v>0</v>
      </c>
      <c r="L138" s="101">
        <f t="shared" si="23"/>
        <v>8.5</v>
      </c>
      <c r="M138" s="146">
        <f t="shared" si="24"/>
        <v>0</v>
      </c>
      <c r="N138" s="88" t="str">
        <f t="shared" si="25"/>
        <v/>
      </c>
      <c r="O138" s="176"/>
      <c r="T138" s="155"/>
    </row>
    <row r="139" spans="1:20" customFormat="1" ht="16.899999999999999" customHeight="1">
      <c r="A139" s="117">
        <v>134</v>
      </c>
      <c r="B139" s="97"/>
      <c r="C139" s="103"/>
      <c r="D139" s="99"/>
      <c r="E139" s="100"/>
      <c r="F139" s="100"/>
      <c r="G139" s="121" t="s">
        <v>299</v>
      </c>
      <c r="H139" s="101"/>
      <c r="I139" s="102" t="str">
        <f t="shared" si="20"/>
        <v>Produit sans nom ?</v>
      </c>
      <c r="J139" s="101" t="str">
        <f t="shared" si="21"/>
        <v>Produit sans nom ?</v>
      </c>
      <c r="K139" s="101" t="str">
        <f t="shared" si="22"/>
        <v>Produit sans nom ?</v>
      </c>
      <c r="L139" s="101" t="str">
        <f t="shared" si="23"/>
        <v/>
      </c>
      <c r="M139" s="146" t="str">
        <f t="shared" si="24"/>
        <v/>
      </c>
      <c r="N139" s="88" t="str">
        <f t="shared" si="25"/>
        <v/>
      </c>
      <c r="O139" s="176"/>
      <c r="T139" s="155"/>
    </row>
    <row r="140" spans="1:20" customFormat="1" ht="16.899999999999999" customHeight="1">
      <c r="A140" s="117">
        <v>135</v>
      </c>
      <c r="B140" s="97"/>
      <c r="C140" s="103" t="s">
        <v>220</v>
      </c>
      <c r="D140" s="99" t="s">
        <v>227</v>
      </c>
      <c r="E140" s="100">
        <v>4.9000000000000004</v>
      </c>
      <c r="F140" s="100"/>
      <c r="G140" s="121" t="s">
        <v>299</v>
      </c>
      <c r="H140" s="101"/>
      <c r="I140" s="102" t="str">
        <f t="shared" si="20"/>
        <v>Individuel sans remise</v>
      </c>
      <c r="J140" s="101">
        <f t="shared" si="21"/>
        <v>4.9000000000000004</v>
      </c>
      <c r="K140" s="101">
        <f t="shared" si="22"/>
        <v>0</v>
      </c>
      <c r="L140" s="101">
        <f t="shared" si="23"/>
        <v>4.9000000000000004</v>
      </c>
      <c r="M140" s="146">
        <f t="shared" si="24"/>
        <v>0</v>
      </c>
      <c r="N140" s="88" t="str">
        <f t="shared" si="25"/>
        <v/>
      </c>
      <c r="O140" s="176"/>
      <c r="T140" s="155"/>
    </row>
    <row r="141" spans="1:20" customFormat="1" ht="16.899999999999999" customHeight="1">
      <c r="A141" s="117">
        <v>136</v>
      </c>
      <c r="B141" s="97"/>
      <c r="C141" s="103" t="s">
        <v>221</v>
      </c>
      <c r="D141" s="99" t="s">
        <v>227</v>
      </c>
      <c r="E141" s="100">
        <v>4.9000000000000004</v>
      </c>
      <c r="F141" s="100"/>
      <c r="G141" s="121" t="s">
        <v>299</v>
      </c>
      <c r="H141" s="101"/>
      <c r="I141" s="102" t="str">
        <f t="shared" si="20"/>
        <v>Individuel sans remise</v>
      </c>
      <c r="J141" s="101">
        <f t="shared" si="21"/>
        <v>4.9000000000000004</v>
      </c>
      <c r="K141" s="101">
        <f t="shared" si="22"/>
        <v>0</v>
      </c>
      <c r="L141" s="101">
        <f t="shared" si="23"/>
        <v>4.9000000000000004</v>
      </c>
      <c r="M141" s="146">
        <f t="shared" si="24"/>
        <v>0</v>
      </c>
      <c r="N141" s="88" t="str">
        <f t="shared" si="25"/>
        <v/>
      </c>
      <c r="O141" s="176"/>
      <c r="T141" s="155"/>
    </row>
    <row r="142" spans="1:20" customFormat="1" ht="16.899999999999999" customHeight="1">
      <c r="A142" s="117">
        <v>137</v>
      </c>
      <c r="B142" s="97"/>
      <c r="C142" s="103" t="s">
        <v>222</v>
      </c>
      <c r="D142" s="99" t="s">
        <v>227</v>
      </c>
      <c r="E142" s="100">
        <v>4.9000000000000004</v>
      </c>
      <c r="F142" s="100"/>
      <c r="G142" s="121" t="s">
        <v>299</v>
      </c>
      <c r="H142" s="101"/>
      <c r="I142" s="102" t="str">
        <f t="shared" si="20"/>
        <v>Individuel sans remise</v>
      </c>
      <c r="J142" s="101">
        <f t="shared" si="21"/>
        <v>4.9000000000000004</v>
      </c>
      <c r="K142" s="101">
        <f t="shared" si="22"/>
        <v>0</v>
      </c>
      <c r="L142" s="101">
        <f t="shared" si="23"/>
        <v>4.9000000000000004</v>
      </c>
      <c r="M142" s="146">
        <f t="shared" si="24"/>
        <v>0</v>
      </c>
      <c r="N142" s="88" t="str">
        <f t="shared" si="25"/>
        <v/>
      </c>
      <c r="O142" s="176"/>
      <c r="T142" s="155"/>
    </row>
    <row r="143" spans="1:20" customFormat="1" ht="16.899999999999999" customHeight="1">
      <c r="A143" s="117">
        <v>138</v>
      </c>
      <c r="B143" s="97"/>
      <c r="C143" s="103" t="s">
        <v>383</v>
      </c>
      <c r="D143" s="99" t="s">
        <v>227</v>
      </c>
      <c r="E143" s="100">
        <v>4.9000000000000004</v>
      </c>
      <c r="F143" s="100"/>
      <c r="G143" s="121" t="s">
        <v>299</v>
      </c>
      <c r="H143" s="101"/>
      <c r="I143" s="102" t="str">
        <f t="shared" si="20"/>
        <v>Individuel sans remise</v>
      </c>
      <c r="J143" s="101">
        <f t="shared" si="21"/>
        <v>4.9000000000000004</v>
      </c>
      <c r="K143" s="101">
        <f t="shared" si="22"/>
        <v>0</v>
      </c>
      <c r="L143" s="101">
        <f t="shared" si="23"/>
        <v>4.9000000000000004</v>
      </c>
      <c r="M143" s="146">
        <f t="shared" si="24"/>
        <v>0</v>
      </c>
      <c r="N143" s="88" t="str">
        <f t="shared" si="25"/>
        <v/>
      </c>
      <c r="O143" s="176"/>
      <c r="T143" s="155"/>
    </row>
    <row r="144" spans="1:20" customFormat="1" ht="16.899999999999999" customHeight="1">
      <c r="A144" s="117">
        <v>139</v>
      </c>
      <c r="B144" s="97"/>
      <c r="C144" s="103" t="s">
        <v>271</v>
      </c>
      <c r="D144" s="99" t="s">
        <v>254</v>
      </c>
      <c r="E144" s="100">
        <v>10</v>
      </c>
      <c r="F144" s="100"/>
      <c r="G144" s="121" t="s">
        <v>299</v>
      </c>
      <c r="H144" s="101"/>
      <c r="I144" s="102" t="str">
        <f t="shared" si="20"/>
        <v>Individuel sans remise</v>
      </c>
      <c r="J144" s="101">
        <f t="shared" si="21"/>
        <v>10</v>
      </c>
      <c r="K144" s="101">
        <f t="shared" si="22"/>
        <v>0</v>
      </c>
      <c r="L144" s="101">
        <f t="shared" si="23"/>
        <v>10</v>
      </c>
      <c r="M144" s="146">
        <f t="shared" si="24"/>
        <v>0</v>
      </c>
      <c r="N144" s="88" t="str">
        <f t="shared" si="25"/>
        <v/>
      </c>
      <c r="O144" s="176"/>
      <c r="T144" s="155"/>
    </row>
    <row r="145" spans="1:20" customFormat="1" ht="16.899999999999999" customHeight="1">
      <c r="A145" s="117">
        <v>140</v>
      </c>
      <c r="B145" s="97"/>
      <c r="C145" s="182" t="s">
        <v>229</v>
      </c>
      <c r="D145" s="185" t="s">
        <v>227</v>
      </c>
      <c r="E145" s="184">
        <v>6.5</v>
      </c>
      <c r="F145" s="183"/>
      <c r="G145" s="186" t="s">
        <v>299</v>
      </c>
      <c r="H145" s="187"/>
      <c r="I145" s="102" t="str">
        <f t="shared" si="20"/>
        <v>Individuel sans remise</v>
      </c>
      <c r="J145" s="101">
        <f t="shared" si="21"/>
        <v>6.5</v>
      </c>
      <c r="K145" s="101">
        <f t="shared" si="22"/>
        <v>0</v>
      </c>
      <c r="L145" s="101">
        <f t="shared" si="23"/>
        <v>6.5</v>
      </c>
      <c r="M145" s="146">
        <f t="shared" si="24"/>
        <v>0</v>
      </c>
      <c r="N145" s="88" t="str">
        <f t="shared" si="25"/>
        <v/>
      </c>
      <c r="O145" s="176"/>
      <c r="T145" s="155"/>
    </row>
    <row r="146" spans="1:20" customFormat="1" ht="16.899999999999999" customHeight="1">
      <c r="A146" s="117">
        <v>141</v>
      </c>
      <c r="B146" s="97"/>
      <c r="C146" s="103" t="s">
        <v>223</v>
      </c>
      <c r="D146" s="99" t="s">
        <v>227</v>
      </c>
      <c r="E146" s="100">
        <v>9.5</v>
      </c>
      <c r="F146" s="153"/>
      <c r="G146" s="121" t="s">
        <v>299</v>
      </c>
      <c r="H146" s="101"/>
      <c r="I146" s="102" t="str">
        <f t="shared" si="20"/>
        <v>Individuel sans remise</v>
      </c>
      <c r="J146" s="101">
        <f t="shared" si="21"/>
        <v>9.5</v>
      </c>
      <c r="K146" s="101">
        <f t="shared" si="22"/>
        <v>0</v>
      </c>
      <c r="L146" s="101">
        <f t="shared" si="23"/>
        <v>9.5</v>
      </c>
      <c r="M146" s="146">
        <f t="shared" si="24"/>
        <v>0</v>
      </c>
      <c r="N146" s="88" t="str">
        <f t="shared" si="25"/>
        <v/>
      </c>
      <c r="O146" s="176"/>
      <c r="T146" s="155"/>
    </row>
    <row r="147" spans="1:20" customFormat="1" ht="16.899999999999999" customHeight="1">
      <c r="A147" s="117">
        <v>142</v>
      </c>
      <c r="B147" s="97"/>
      <c r="C147" s="103" t="s">
        <v>224</v>
      </c>
      <c r="D147" s="99" t="s">
        <v>231</v>
      </c>
      <c r="E147" s="100">
        <v>9.5</v>
      </c>
      <c r="F147" s="153"/>
      <c r="G147" s="121" t="s">
        <v>299</v>
      </c>
      <c r="H147" s="101"/>
      <c r="I147" s="102" t="str">
        <f t="shared" si="20"/>
        <v>Individuel sans remise</v>
      </c>
      <c r="J147" s="101">
        <f t="shared" si="21"/>
        <v>9.5</v>
      </c>
      <c r="K147" s="101">
        <f t="shared" si="22"/>
        <v>0</v>
      </c>
      <c r="L147" s="101">
        <f t="shared" si="23"/>
        <v>9.5</v>
      </c>
      <c r="M147" s="146">
        <f t="shared" si="24"/>
        <v>0</v>
      </c>
      <c r="N147" s="88" t="str">
        <f t="shared" si="25"/>
        <v/>
      </c>
      <c r="O147" s="176"/>
      <c r="T147" s="155"/>
    </row>
    <row r="148" spans="1:20" customFormat="1" ht="16.899999999999999" customHeight="1">
      <c r="A148" s="117">
        <v>143</v>
      </c>
      <c r="B148" s="97"/>
      <c r="C148" s="224" t="s">
        <v>272</v>
      </c>
      <c r="D148" s="104" t="s">
        <v>325</v>
      </c>
      <c r="E148" s="150">
        <v>12.5</v>
      </c>
      <c r="F148" s="153"/>
      <c r="G148" s="121" t="s">
        <v>299</v>
      </c>
      <c r="H148" s="101"/>
      <c r="I148" s="102" t="str">
        <f t="shared" si="20"/>
        <v>Individuel sans remise</v>
      </c>
      <c r="J148" s="101">
        <f t="shared" si="21"/>
        <v>12.5</v>
      </c>
      <c r="K148" s="101">
        <f t="shared" si="22"/>
        <v>0</v>
      </c>
      <c r="L148" s="101">
        <f t="shared" si="23"/>
        <v>12.5</v>
      </c>
      <c r="M148" s="146">
        <f t="shared" si="24"/>
        <v>0</v>
      </c>
      <c r="N148" s="88" t="str">
        <f t="shared" si="25"/>
        <v/>
      </c>
      <c r="O148" s="176"/>
      <c r="T148" s="155"/>
    </row>
    <row r="149" spans="1:20" customFormat="1" ht="16.899999999999999" customHeight="1">
      <c r="A149" s="117">
        <v>144</v>
      </c>
      <c r="B149" s="97"/>
      <c r="C149" s="224" t="s">
        <v>273</v>
      </c>
      <c r="D149" s="104" t="s">
        <v>325</v>
      </c>
      <c r="E149" s="150">
        <v>12.5</v>
      </c>
      <c r="F149" s="153"/>
      <c r="G149" s="121" t="s">
        <v>299</v>
      </c>
      <c r="H149" s="101"/>
      <c r="I149" s="102" t="str">
        <f t="shared" si="20"/>
        <v>Individuel sans remise</v>
      </c>
      <c r="J149" s="101">
        <f t="shared" si="21"/>
        <v>12.5</v>
      </c>
      <c r="K149" s="101">
        <f t="shared" si="22"/>
        <v>0</v>
      </c>
      <c r="L149" s="101">
        <f t="shared" si="23"/>
        <v>12.5</v>
      </c>
      <c r="M149" s="146">
        <f t="shared" si="24"/>
        <v>0</v>
      </c>
      <c r="N149" s="88" t="str">
        <f t="shared" si="25"/>
        <v/>
      </c>
      <c r="O149" s="176"/>
      <c r="T149" s="155"/>
    </row>
    <row r="150" spans="1:20" customFormat="1" ht="16.899999999999999" customHeight="1">
      <c r="A150" s="117">
        <v>145</v>
      </c>
      <c r="B150" s="97"/>
      <c r="C150" s="103" t="s">
        <v>264</v>
      </c>
      <c r="D150" s="104" t="s">
        <v>254</v>
      </c>
      <c r="E150" s="150">
        <v>10</v>
      </c>
      <c r="F150" s="100"/>
      <c r="G150" s="121" t="s">
        <v>299</v>
      </c>
      <c r="H150" s="101"/>
      <c r="I150" s="102" t="str">
        <f t="shared" si="20"/>
        <v>Individuel sans remise</v>
      </c>
      <c r="J150" s="101">
        <f t="shared" si="21"/>
        <v>10</v>
      </c>
      <c r="K150" s="101">
        <f t="shared" si="22"/>
        <v>0</v>
      </c>
      <c r="L150" s="101">
        <f t="shared" si="23"/>
        <v>10</v>
      </c>
      <c r="M150" s="146">
        <f t="shared" si="24"/>
        <v>0</v>
      </c>
      <c r="N150" s="88" t="str">
        <f t="shared" si="25"/>
        <v/>
      </c>
      <c r="O150" s="176"/>
      <c r="T150" s="155"/>
    </row>
    <row r="151" spans="1:20" customFormat="1" ht="16.899999999999999" customHeight="1">
      <c r="A151" s="117">
        <v>146</v>
      </c>
      <c r="B151" s="97"/>
      <c r="C151" s="224" t="s">
        <v>339</v>
      </c>
      <c r="D151" s="104" t="s">
        <v>266</v>
      </c>
      <c r="E151" s="150">
        <v>15</v>
      </c>
      <c r="F151" s="100"/>
      <c r="G151" s="121" t="s">
        <v>299</v>
      </c>
      <c r="H151" s="101"/>
      <c r="I151" s="102" t="str">
        <f t="shared" si="20"/>
        <v>Individuel sans remise</v>
      </c>
      <c r="J151" s="101">
        <f t="shared" si="21"/>
        <v>15</v>
      </c>
      <c r="K151" s="101">
        <f t="shared" si="22"/>
        <v>0</v>
      </c>
      <c r="L151" s="101">
        <f t="shared" si="23"/>
        <v>15</v>
      </c>
      <c r="M151" s="146">
        <f t="shared" si="24"/>
        <v>0</v>
      </c>
      <c r="N151" s="88" t="str">
        <f t="shared" si="25"/>
        <v/>
      </c>
      <c r="O151" s="176"/>
      <c r="T151" s="155"/>
    </row>
    <row r="152" spans="1:20" customFormat="1" ht="16.899999999999999" customHeight="1">
      <c r="A152" s="117">
        <v>147</v>
      </c>
      <c r="B152" s="97"/>
      <c r="C152" s="103" t="s">
        <v>340</v>
      </c>
      <c r="D152" s="104" t="s">
        <v>262</v>
      </c>
      <c r="E152" s="150">
        <v>15</v>
      </c>
      <c r="F152" s="100"/>
      <c r="G152" s="121" t="s">
        <v>299</v>
      </c>
      <c r="H152" s="101"/>
      <c r="I152" s="102" t="str">
        <f t="shared" si="20"/>
        <v>Individuel sans remise</v>
      </c>
      <c r="J152" s="101">
        <f t="shared" si="21"/>
        <v>15</v>
      </c>
      <c r="K152" s="101">
        <f t="shared" si="22"/>
        <v>0</v>
      </c>
      <c r="L152" s="101">
        <f t="shared" si="23"/>
        <v>15</v>
      </c>
      <c r="M152" s="146">
        <f t="shared" si="24"/>
        <v>0</v>
      </c>
      <c r="N152" s="88" t="str">
        <f t="shared" si="25"/>
        <v/>
      </c>
      <c r="O152" s="176"/>
      <c r="T152" s="155"/>
    </row>
    <row r="153" spans="1:20" customFormat="1" ht="16.899999999999999" customHeight="1">
      <c r="A153" s="117"/>
      <c r="B153" s="97"/>
      <c r="C153" s="103" t="s">
        <v>341</v>
      </c>
      <c r="D153" s="104" t="s">
        <v>351</v>
      </c>
      <c r="E153" s="150">
        <v>15</v>
      </c>
      <c r="F153" s="100"/>
      <c r="G153" s="121" t="s">
        <v>299</v>
      </c>
      <c r="H153" s="101"/>
      <c r="I153" s="102" t="str">
        <f t="shared" si="20"/>
        <v>Individuel sans remise</v>
      </c>
      <c r="J153" s="101">
        <f t="shared" si="21"/>
        <v>15</v>
      </c>
      <c r="K153" s="101">
        <f t="shared" si="22"/>
        <v>0</v>
      </c>
      <c r="L153" s="101">
        <f t="shared" si="23"/>
        <v>15</v>
      </c>
      <c r="M153" s="146">
        <f t="shared" si="24"/>
        <v>0</v>
      </c>
      <c r="N153" s="88" t="str">
        <f t="shared" si="25"/>
        <v/>
      </c>
      <c r="O153" s="176"/>
      <c r="T153" s="155"/>
    </row>
    <row r="154" spans="1:20" customFormat="1" ht="16.899999999999999" customHeight="1">
      <c r="A154" s="117"/>
      <c r="B154" s="97"/>
      <c r="C154" s="103" t="s">
        <v>342</v>
      </c>
      <c r="D154" s="104" t="s">
        <v>352</v>
      </c>
      <c r="E154" s="150">
        <v>15</v>
      </c>
      <c r="F154" s="100"/>
      <c r="G154" s="121" t="s">
        <v>299</v>
      </c>
      <c r="H154" s="101"/>
      <c r="I154" s="102" t="str">
        <f t="shared" si="20"/>
        <v>Individuel sans remise</v>
      </c>
      <c r="J154" s="101">
        <f t="shared" si="21"/>
        <v>15</v>
      </c>
      <c r="K154" s="101">
        <f t="shared" si="22"/>
        <v>0</v>
      </c>
      <c r="L154" s="101">
        <f t="shared" si="23"/>
        <v>15</v>
      </c>
      <c r="M154" s="146">
        <f t="shared" si="24"/>
        <v>0</v>
      </c>
      <c r="N154" s="88" t="str">
        <f t="shared" si="25"/>
        <v/>
      </c>
      <c r="O154" s="176"/>
      <c r="T154" s="155"/>
    </row>
    <row r="155" spans="1:20" customFormat="1" ht="16.899999999999999" customHeight="1">
      <c r="A155" s="117"/>
      <c r="B155" s="97"/>
      <c r="C155" s="103" t="s">
        <v>343</v>
      </c>
      <c r="D155" s="104" t="s">
        <v>353</v>
      </c>
      <c r="E155" s="150">
        <v>15</v>
      </c>
      <c r="F155" s="100"/>
      <c r="G155" s="121" t="s">
        <v>299</v>
      </c>
      <c r="H155" s="101"/>
      <c r="I155" s="102" t="str">
        <f t="shared" si="20"/>
        <v>Individuel sans remise</v>
      </c>
      <c r="J155" s="101">
        <f t="shared" si="21"/>
        <v>15</v>
      </c>
      <c r="K155" s="101">
        <f t="shared" si="22"/>
        <v>0</v>
      </c>
      <c r="L155" s="101">
        <f t="shared" si="23"/>
        <v>15</v>
      </c>
      <c r="M155" s="146">
        <f t="shared" si="24"/>
        <v>0</v>
      </c>
      <c r="N155" s="88" t="str">
        <f t="shared" si="25"/>
        <v/>
      </c>
      <c r="O155" s="176"/>
      <c r="T155" s="155"/>
    </row>
    <row r="156" spans="1:20" customFormat="1" ht="16.899999999999999" customHeight="1">
      <c r="A156" s="117"/>
      <c r="B156" s="97"/>
      <c r="C156" s="221" t="s">
        <v>384</v>
      </c>
      <c r="D156" s="104" t="s">
        <v>354</v>
      </c>
      <c r="E156" s="150">
        <v>15</v>
      </c>
      <c r="F156" s="100"/>
      <c r="G156" s="121" t="s">
        <v>299</v>
      </c>
      <c r="H156" s="101"/>
      <c r="I156" s="102" t="str">
        <f t="shared" si="20"/>
        <v>Individuel sans remise</v>
      </c>
      <c r="J156" s="101">
        <f t="shared" si="21"/>
        <v>15</v>
      </c>
      <c r="K156" s="101">
        <f t="shared" si="22"/>
        <v>0</v>
      </c>
      <c r="L156" s="101">
        <f t="shared" si="23"/>
        <v>15</v>
      </c>
      <c r="M156" s="146">
        <f t="shared" si="24"/>
        <v>0</v>
      </c>
      <c r="N156" s="88" t="str">
        <f t="shared" si="25"/>
        <v/>
      </c>
      <c r="O156" s="176"/>
      <c r="T156" s="155"/>
    </row>
    <row r="157" spans="1:20" customFormat="1" ht="16.899999999999999" customHeight="1">
      <c r="A157" s="117"/>
      <c r="B157" s="97"/>
      <c r="C157" s="103" t="s">
        <v>344</v>
      </c>
      <c r="D157" s="104" t="s">
        <v>355</v>
      </c>
      <c r="E157" s="150">
        <v>15</v>
      </c>
      <c r="F157" s="100"/>
      <c r="G157" s="121" t="s">
        <v>299</v>
      </c>
      <c r="H157" s="101"/>
      <c r="I157" s="102" t="str">
        <f t="shared" si="20"/>
        <v>Individuel sans remise</v>
      </c>
      <c r="J157" s="101">
        <f t="shared" si="21"/>
        <v>15</v>
      </c>
      <c r="K157" s="101">
        <f t="shared" si="22"/>
        <v>0</v>
      </c>
      <c r="L157" s="101">
        <f t="shared" si="23"/>
        <v>15</v>
      </c>
      <c r="M157" s="146">
        <f t="shared" si="24"/>
        <v>0</v>
      </c>
      <c r="N157" s="88" t="str">
        <f t="shared" si="25"/>
        <v/>
      </c>
      <c r="O157" s="176"/>
      <c r="T157" s="155"/>
    </row>
    <row r="158" spans="1:20" customFormat="1" ht="16.899999999999999" customHeight="1">
      <c r="A158" s="117"/>
      <c r="B158" s="97"/>
      <c r="C158" s="103" t="s">
        <v>345</v>
      </c>
      <c r="D158" s="104" t="s">
        <v>356</v>
      </c>
      <c r="E158" s="150">
        <v>15</v>
      </c>
      <c r="F158" s="100"/>
      <c r="G158" s="121" t="s">
        <v>299</v>
      </c>
      <c r="H158" s="101"/>
      <c r="I158" s="102" t="str">
        <f t="shared" si="20"/>
        <v>Individuel sans remise</v>
      </c>
      <c r="J158" s="101">
        <f t="shared" si="21"/>
        <v>15</v>
      </c>
      <c r="K158" s="101">
        <f t="shared" si="22"/>
        <v>0</v>
      </c>
      <c r="L158" s="101">
        <f t="shared" si="23"/>
        <v>15</v>
      </c>
      <c r="M158" s="146">
        <f t="shared" si="24"/>
        <v>0</v>
      </c>
      <c r="N158" s="88" t="str">
        <f t="shared" si="25"/>
        <v/>
      </c>
      <c r="O158" s="176"/>
      <c r="T158" s="155"/>
    </row>
    <row r="159" spans="1:20" customFormat="1" ht="16.899999999999999" customHeight="1">
      <c r="A159" s="117"/>
      <c r="B159" s="97"/>
      <c r="C159" s="103" t="s">
        <v>346</v>
      </c>
      <c r="D159" s="104" t="s">
        <v>357</v>
      </c>
      <c r="E159" s="150">
        <v>15</v>
      </c>
      <c r="F159" s="100"/>
      <c r="G159" s="121" t="s">
        <v>299</v>
      </c>
      <c r="H159" s="101"/>
      <c r="I159" s="102" t="str">
        <f t="shared" si="20"/>
        <v>Individuel sans remise</v>
      </c>
      <c r="J159" s="101">
        <f t="shared" si="21"/>
        <v>15</v>
      </c>
      <c r="K159" s="101">
        <f t="shared" si="22"/>
        <v>0</v>
      </c>
      <c r="L159" s="101">
        <f t="shared" si="23"/>
        <v>15</v>
      </c>
      <c r="M159" s="146">
        <f t="shared" si="24"/>
        <v>0</v>
      </c>
      <c r="N159" s="88" t="str">
        <f t="shared" si="25"/>
        <v/>
      </c>
      <c r="O159" s="176"/>
      <c r="T159" s="155"/>
    </row>
    <row r="160" spans="1:20" customFormat="1" ht="16.899999999999999" customHeight="1">
      <c r="A160" s="117"/>
      <c r="B160" s="97"/>
      <c r="C160" s="103" t="s">
        <v>347</v>
      </c>
      <c r="D160" s="104" t="s">
        <v>358</v>
      </c>
      <c r="E160" s="150">
        <v>15</v>
      </c>
      <c r="F160" s="100"/>
      <c r="G160" s="121" t="s">
        <v>299</v>
      </c>
      <c r="H160" s="101"/>
      <c r="I160" s="102" t="str">
        <f t="shared" si="20"/>
        <v>Individuel sans remise</v>
      </c>
      <c r="J160" s="101">
        <f t="shared" si="21"/>
        <v>15</v>
      </c>
      <c r="K160" s="101">
        <f t="shared" si="22"/>
        <v>0</v>
      </c>
      <c r="L160" s="101">
        <f t="shared" si="23"/>
        <v>15</v>
      </c>
      <c r="M160" s="146">
        <f t="shared" si="24"/>
        <v>0</v>
      </c>
      <c r="N160" s="88" t="str">
        <f t="shared" si="25"/>
        <v/>
      </c>
      <c r="O160" s="176"/>
      <c r="T160" s="155"/>
    </row>
    <row r="161" spans="1:20" customFormat="1" ht="16.899999999999999" customHeight="1">
      <c r="A161" s="117"/>
      <c r="B161" s="97"/>
      <c r="C161" s="103" t="s">
        <v>348</v>
      </c>
      <c r="D161" s="104" t="s">
        <v>359</v>
      </c>
      <c r="E161" s="150">
        <v>15</v>
      </c>
      <c r="F161" s="100"/>
      <c r="G161" s="121" t="s">
        <v>299</v>
      </c>
      <c r="H161" s="101"/>
      <c r="I161" s="102" t="str">
        <f t="shared" si="20"/>
        <v>Individuel sans remise</v>
      </c>
      <c r="J161" s="101">
        <f t="shared" si="21"/>
        <v>15</v>
      </c>
      <c r="K161" s="101">
        <f t="shared" si="22"/>
        <v>0</v>
      </c>
      <c r="L161" s="101">
        <f t="shared" si="23"/>
        <v>15</v>
      </c>
      <c r="M161" s="146">
        <f t="shared" si="24"/>
        <v>0</v>
      </c>
      <c r="N161" s="88" t="str">
        <f t="shared" si="25"/>
        <v/>
      </c>
      <c r="O161" s="176"/>
      <c r="T161" s="155"/>
    </row>
    <row r="162" spans="1:20" customFormat="1" ht="16.899999999999999" customHeight="1">
      <c r="A162" s="117"/>
      <c r="B162" s="97"/>
      <c r="C162" s="221" t="s">
        <v>385</v>
      </c>
      <c r="D162" s="104" t="s">
        <v>360</v>
      </c>
      <c r="E162" s="150">
        <v>15</v>
      </c>
      <c r="F162" s="100"/>
      <c r="G162" s="121" t="s">
        <v>299</v>
      </c>
      <c r="H162" s="101"/>
      <c r="I162" s="102" t="str">
        <f t="shared" si="20"/>
        <v>Individuel sans remise</v>
      </c>
      <c r="J162" s="101">
        <f t="shared" si="21"/>
        <v>15</v>
      </c>
      <c r="K162" s="101">
        <f t="shared" si="22"/>
        <v>0</v>
      </c>
      <c r="L162" s="101">
        <f t="shared" si="23"/>
        <v>15</v>
      </c>
      <c r="M162" s="146">
        <f t="shared" si="24"/>
        <v>0</v>
      </c>
      <c r="N162" s="88" t="str">
        <f t="shared" si="25"/>
        <v/>
      </c>
      <c r="O162" s="176"/>
      <c r="T162" s="155"/>
    </row>
    <row r="163" spans="1:20" customFormat="1" ht="16.899999999999999" customHeight="1">
      <c r="A163" s="117"/>
      <c r="B163" s="97"/>
      <c r="C163" s="103" t="s">
        <v>349</v>
      </c>
      <c r="D163" s="104" t="s">
        <v>361</v>
      </c>
      <c r="E163" s="150">
        <v>15</v>
      </c>
      <c r="F163" s="100"/>
      <c r="G163" s="121" t="s">
        <v>299</v>
      </c>
      <c r="H163" s="101"/>
      <c r="I163" s="102" t="str">
        <f t="shared" si="20"/>
        <v>Individuel sans remise</v>
      </c>
      <c r="J163" s="101">
        <f t="shared" si="21"/>
        <v>15</v>
      </c>
      <c r="K163" s="101">
        <f t="shared" si="22"/>
        <v>0</v>
      </c>
      <c r="L163" s="101">
        <f t="shared" si="23"/>
        <v>15</v>
      </c>
      <c r="M163" s="146">
        <f t="shared" si="24"/>
        <v>0</v>
      </c>
      <c r="N163" s="88" t="str">
        <f t="shared" si="25"/>
        <v/>
      </c>
      <c r="O163" s="176"/>
      <c r="T163" s="155"/>
    </row>
    <row r="164" spans="1:20" customFormat="1" ht="16.899999999999999" customHeight="1">
      <c r="A164" s="117"/>
      <c r="B164" s="97"/>
      <c r="C164" s="103" t="s">
        <v>350</v>
      </c>
      <c r="D164" s="104" t="s">
        <v>362</v>
      </c>
      <c r="E164" s="150">
        <v>15</v>
      </c>
      <c r="F164" s="100"/>
      <c r="G164" s="121" t="s">
        <v>299</v>
      </c>
      <c r="H164" s="101"/>
      <c r="I164" s="102" t="str">
        <f t="shared" si="20"/>
        <v>Individuel sans remise</v>
      </c>
      <c r="J164" s="101">
        <f t="shared" si="21"/>
        <v>15</v>
      </c>
      <c r="K164" s="101">
        <f t="shared" si="22"/>
        <v>0</v>
      </c>
      <c r="L164" s="101">
        <f t="shared" si="23"/>
        <v>15</v>
      </c>
      <c r="M164" s="146">
        <f t="shared" si="24"/>
        <v>0</v>
      </c>
      <c r="N164" s="88" t="str">
        <f t="shared" si="25"/>
        <v/>
      </c>
      <c r="O164" s="176"/>
      <c r="T164" s="155"/>
    </row>
    <row r="165" spans="1:20" customFormat="1" ht="16.899999999999999" customHeight="1">
      <c r="A165" s="117">
        <v>150</v>
      </c>
      <c r="B165" s="97"/>
      <c r="C165" s="103" t="s">
        <v>270</v>
      </c>
      <c r="D165" s="104" t="s">
        <v>262</v>
      </c>
      <c r="E165" s="150">
        <v>15</v>
      </c>
      <c r="F165" s="100"/>
      <c r="G165" s="121" t="s">
        <v>299</v>
      </c>
      <c r="H165" s="101"/>
      <c r="I165" s="102" t="str">
        <f t="shared" si="20"/>
        <v>Individuel sans remise</v>
      </c>
      <c r="J165" s="101">
        <f t="shared" si="21"/>
        <v>15</v>
      </c>
      <c r="K165" s="101">
        <f t="shared" si="22"/>
        <v>0</v>
      </c>
      <c r="L165" s="101">
        <f t="shared" si="23"/>
        <v>15</v>
      </c>
      <c r="M165" s="146">
        <f t="shared" si="24"/>
        <v>0</v>
      </c>
      <c r="N165" s="88" t="str">
        <f t="shared" si="25"/>
        <v/>
      </c>
      <c r="O165" s="176"/>
      <c r="T165" s="155"/>
    </row>
    <row r="166" spans="1:20" s="219" customFormat="1" ht="16.899999999999999" customHeight="1">
      <c r="A166" s="117">
        <v>155</v>
      </c>
      <c r="B166" s="211"/>
      <c r="C166" s="222" t="s">
        <v>326</v>
      </c>
      <c r="D166" s="213"/>
      <c r="E166" s="213"/>
      <c r="F166" s="213"/>
      <c r="G166" s="214" t="s">
        <v>377</v>
      </c>
      <c r="H166" s="214"/>
      <c r="I166" s="215" t="str">
        <f t="shared" si="20"/>
        <v>Vide ou info</v>
      </c>
      <c r="J166" s="214" t="str">
        <f t="shared" si="21"/>
        <v/>
      </c>
      <c r="K166" s="214" t="str">
        <f t="shared" si="22"/>
        <v/>
      </c>
      <c r="L166" s="214" t="str">
        <f t="shared" si="23"/>
        <v/>
      </c>
      <c r="M166" s="216" t="str">
        <f t="shared" si="24"/>
        <v/>
      </c>
      <c r="N166" s="217" t="str">
        <f t="shared" si="25"/>
        <v/>
      </c>
      <c r="O166" s="218"/>
      <c r="T166" s="210"/>
    </row>
    <row r="167" spans="1:20" s="219" customFormat="1" ht="16.899999999999999" customHeight="1">
      <c r="A167" s="117"/>
      <c r="B167" s="211"/>
      <c r="C167" s="154"/>
      <c r="D167" s="213"/>
      <c r="E167" s="213"/>
      <c r="F167" s="213"/>
      <c r="G167" s="214" t="s">
        <v>377</v>
      </c>
      <c r="H167" s="214"/>
      <c r="I167" s="215" t="str">
        <f t="shared" si="20"/>
        <v>Vide ou info</v>
      </c>
      <c r="J167" s="214" t="str">
        <f t="shared" si="21"/>
        <v/>
      </c>
      <c r="K167" s="214" t="str">
        <f t="shared" si="22"/>
        <v/>
      </c>
      <c r="L167" s="214" t="str">
        <f t="shared" si="23"/>
        <v/>
      </c>
      <c r="M167" s="216" t="str">
        <f t="shared" si="24"/>
        <v/>
      </c>
      <c r="N167" s="217" t="str">
        <f t="shared" si="25"/>
        <v/>
      </c>
      <c r="O167" s="218"/>
      <c r="T167" s="210"/>
    </row>
    <row r="168" spans="1:20" s="174" customFormat="1" ht="22.9" customHeight="1">
      <c r="A168" s="118">
        <v>156</v>
      </c>
      <c r="B168" s="201"/>
      <c r="C168" s="202" t="s">
        <v>71</v>
      </c>
      <c r="D168" s="203"/>
      <c r="E168" s="204"/>
      <c r="F168" s="203"/>
      <c r="G168" s="205" t="s">
        <v>298</v>
      </c>
      <c r="H168" s="206"/>
      <c r="I168" s="102" t="str">
        <f t="shared" si="20"/>
        <v>Groupe</v>
      </c>
      <c r="J168" s="101" t="str">
        <f t="shared" si="21"/>
        <v/>
      </c>
      <c r="K168" s="101" t="str">
        <f t="shared" si="22"/>
        <v/>
      </c>
      <c r="L168" s="101" t="str">
        <f t="shared" si="23"/>
        <v/>
      </c>
      <c r="M168" s="146" t="str">
        <f t="shared" si="24"/>
        <v/>
      </c>
      <c r="N168" s="88" t="str">
        <f t="shared" si="25"/>
        <v/>
      </c>
      <c r="O168" s="179"/>
      <c r="T168" s="167"/>
    </row>
    <row r="169" spans="1:20" customFormat="1" ht="16.899999999999999" customHeight="1">
      <c r="A169" s="117"/>
      <c r="B169" s="97"/>
      <c r="C169" s="98" t="s">
        <v>365</v>
      </c>
      <c r="D169" s="104" t="s">
        <v>248</v>
      </c>
      <c r="E169" s="100">
        <v>2.7</v>
      </c>
      <c r="F169" s="100"/>
      <c r="G169" s="121" t="s">
        <v>299</v>
      </c>
      <c r="H169" s="101"/>
      <c r="I169" s="102" t="str">
        <f t="shared" si="20"/>
        <v>Individuel sans remise</v>
      </c>
      <c r="J169" s="101">
        <f t="shared" si="21"/>
        <v>2.7</v>
      </c>
      <c r="K169" s="101">
        <f t="shared" si="22"/>
        <v>0</v>
      </c>
      <c r="L169" s="101">
        <f t="shared" si="23"/>
        <v>2.7</v>
      </c>
      <c r="M169" s="146">
        <f t="shared" si="24"/>
        <v>0</v>
      </c>
      <c r="N169" s="88" t="str">
        <f t="shared" si="25"/>
        <v/>
      </c>
      <c r="O169" s="176"/>
      <c r="T169" s="155"/>
    </row>
    <row r="170" spans="1:20" customFormat="1" ht="16.899999999999999" customHeight="1">
      <c r="A170" s="117"/>
      <c r="B170" s="97"/>
      <c r="C170" s="98" t="s">
        <v>368</v>
      </c>
      <c r="D170" s="104" t="s">
        <v>248</v>
      </c>
      <c r="E170" s="100">
        <v>2.7</v>
      </c>
      <c r="F170" s="100"/>
      <c r="G170" s="121" t="s">
        <v>299</v>
      </c>
      <c r="H170" s="101"/>
      <c r="I170" s="102" t="str">
        <f t="shared" si="20"/>
        <v>Individuel sans remise</v>
      </c>
      <c r="J170" s="101">
        <f t="shared" si="21"/>
        <v>2.7</v>
      </c>
      <c r="K170" s="101">
        <f t="shared" si="22"/>
        <v>0</v>
      </c>
      <c r="L170" s="101">
        <f t="shared" si="23"/>
        <v>2.7</v>
      </c>
      <c r="M170" s="146">
        <f t="shared" si="24"/>
        <v>0</v>
      </c>
      <c r="N170" s="88" t="str">
        <f t="shared" si="25"/>
        <v/>
      </c>
      <c r="O170" s="176"/>
      <c r="T170" s="155"/>
    </row>
    <row r="171" spans="1:20" customFormat="1" ht="16.899999999999999" customHeight="1">
      <c r="A171" s="117"/>
      <c r="B171" s="97"/>
      <c r="C171" s="98" t="s">
        <v>366</v>
      </c>
      <c r="D171" s="104" t="s">
        <v>367</v>
      </c>
      <c r="E171" s="100">
        <v>0.95</v>
      </c>
      <c r="F171" s="100"/>
      <c r="G171" s="121" t="s">
        <v>299</v>
      </c>
      <c r="H171" s="101"/>
      <c r="I171" s="102" t="str">
        <f t="shared" si="20"/>
        <v>Individuel sans remise</v>
      </c>
      <c r="J171" s="101">
        <f t="shared" si="21"/>
        <v>0.95</v>
      </c>
      <c r="K171" s="101">
        <f t="shared" si="22"/>
        <v>0</v>
      </c>
      <c r="L171" s="101">
        <f t="shared" si="23"/>
        <v>0.95</v>
      </c>
      <c r="M171" s="146">
        <f t="shared" si="24"/>
        <v>0</v>
      </c>
      <c r="N171" s="88" t="str">
        <f t="shared" si="25"/>
        <v/>
      </c>
      <c r="O171" s="176"/>
      <c r="T171" s="155"/>
    </row>
    <row r="172" spans="1:20" customFormat="1" ht="16.899999999999999" customHeight="1">
      <c r="A172" s="117"/>
      <c r="B172" s="97"/>
      <c r="C172" s="223"/>
      <c r="D172" s="104"/>
      <c r="E172" s="100"/>
      <c r="F172" s="100"/>
      <c r="G172" s="121" t="s">
        <v>299</v>
      </c>
      <c r="H172" s="101"/>
      <c r="I172" s="102" t="str">
        <f t="shared" si="20"/>
        <v>Produit sans nom ?</v>
      </c>
      <c r="J172" s="101" t="str">
        <f t="shared" si="21"/>
        <v>Produit sans nom ?</v>
      </c>
      <c r="K172" s="101" t="str">
        <f t="shared" si="22"/>
        <v>Produit sans nom ?</v>
      </c>
      <c r="L172" s="101" t="str">
        <f t="shared" si="23"/>
        <v/>
      </c>
      <c r="M172" s="146" t="str">
        <f t="shared" si="24"/>
        <v/>
      </c>
      <c r="N172" s="88" t="str">
        <f t="shared" si="25"/>
        <v/>
      </c>
      <c r="O172" s="176"/>
      <c r="T172" s="155"/>
    </row>
    <row r="173" spans="1:20" customFormat="1" ht="16.899999999999999" customHeight="1">
      <c r="A173" s="117">
        <v>158</v>
      </c>
      <c r="B173" s="97"/>
      <c r="C173" s="188"/>
      <c r="D173" s="104"/>
      <c r="E173" s="100"/>
      <c r="F173" s="100"/>
      <c r="G173" s="121" t="s">
        <v>299</v>
      </c>
      <c r="H173" s="101"/>
      <c r="I173" s="102" t="str">
        <f t="shared" si="20"/>
        <v>Produit sans nom ?</v>
      </c>
      <c r="J173" s="101" t="str">
        <f t="shared" si="21"/>
        <v>Produit sans nom ?</v>
      </c>
      <c r="K173" s="101" t="str">
        <f t="shared" si="22"/>
        <v>Produit sans nom ?</v>
      </c>
      <c r="L173" s="101" t="str">
        <f t="shared" si="23"/>
        <v/>
      </c>
      <c r="M173" s="146" t="str">
        <f t="shared" si="24"/>
        <v/>
      </c>
      <c r="N173" s="88" t="str">
        <f t="shared" si="25"/>
        <v/>
      </c>
      <c r="O173" s="176"/>
      <c r="T173" s="155"/>
    </row>
    <row r="174" spans="1:20" customFormat="1" ht="16.899999999999999" customHeight="1">
      <c r="A174" s="117">
        <v>159</v>
      </c>
      <c r="B174" s="97"/>
      <c r="C174" s="103" t="s">
        <v>74</v>
      </c>
      <c r="D174" s="104" t="s">
        <v>10</v>
      </c>
      <c r="E174" s="100">
        <v>1.5</v>
      </c>
      <c r="F174" s="100"/>
      <c r="G174" s="121" t="s">
        <v>299</v>
      </c>
      <c r="H174" s="101"/>
      <c r="I174" s="102" t="str">
        <f t="shared" si="20"/>
        <v>Individuel sans remise</v>
      </c>
      <c r="J174" s="101">
        <f t="shared" si="21"/>
        <v>1.5</v>
      </c>
      <c r="K174" s="101">
        <f t="shared" si="22"/>
        <v>0</v>
      </c>
      <c r="L174" s="101">
        <f t="shared" si="23"/>
        <v>1.5</v>
      </c>
      <c r="M174" s="146">
        <f t="shared" si="24"/>
        <v>0</v>
      </c>
      <c r="N174" s="88" t="str">
        <f t="shared" si="25"/>
        <v/>
      </c>
      <c r="O174" s="176"/>
      <c r="T174" s="155"/>
    </row>
    <row r="175" spans="1:20" customFormat="1" ht="16.899999999999999" customHeight="1">
      <c r="A175" s="117">
        <v>160</v>
      </c>
      <c r="B175" s="97"/>
      <c r="C175" s="98" t="s">
        <v>76</v>
      </c>
      <c r="D175" s="104" t="s">
        <v>57</v>
      </c>
      <c r="E175" s="100">
        <v>3</v>
      </c>
      <c r="F175" s="100"/>
      <c r="G175" s="121" t="s">
        <v>299</v>
      </c>
      <c r="H175" s="101"/>
      <c r="I175" s="102" t="str">
        <f t="shared" si="20"/>
        <v>Individuel sans remise</v>
      </c>
      <c r="J175" s="101">
        <f t="shared" si="21"/>
        <v>3</v>
      </c>
      <c r="K175" s="101">
        <f t="shared" si="22"/>
        <v>0</v>
      </c>
      <c r="L175" s="101">
        <f t="shared" si="23"/>
        <v>3</v>
      </c>
      <c r="M175" s="146">
        <f t="shared" si="24"/>
        <v>0</v>
      </c>
      <c r="N175" s="88" t="str">
        <f t="shared" si="25"/>
        <v/>
      </c>
      <c r="O175" s="176"/>
      <c r="T175" s="155"/>
    </row>
    <row r="176" spans="1:20" customFormat="1" ht="16.899999999999999" customHeight="1">
      <c r="A176" s="117"/>
      <c r="B176" s="97"/>
      <c r="C176" s="98" t="s">
        <v>364</v>
      </c>
      <c r="D176" s="104" t="s">
        <v>248</v>
      </c>
      <c r="E176" s="100">
        <v>2.7</v>
      </c>
      <c r="F176" s="100"/>
      <c r="G176" s="121" t="s">
        <v>299</v>
      </c>
      <c r="H176" s="101"/>
      <c r="I176" s="102" t="str">
        <f t="shared" si="20"/>
        <v>Individuel sans remise</v>
      </c>
      <c r="J176" s="101">
        <f t="shared" si="21"/>
        <v>2.7</v>
      </c>
      <c r="K176" s="101">
        <f t="shared" si="22"/>
        <v>0</v>
      </c>
      <c r="L176" s="101">
        <f t="shared" si="23"/>
        <v>2.7</v>
      </c>
      <c r="M176" s="146">
        <f t="shared" si="24"/>
        <v>0</v>
      </c>
      <c r="N176" s="88" t="str">
        <f t="shared" si="25"/>
        <v/>
      </c>
      <c r="O176" s="176"/>
      <c r="T176" s="155"/>
    </row>
    <row r="177" spans="1:20" customFormat="1" ht="16.899999999999999" customHeight="1">
      <c r="A177" s="117">
        <v>161</v>
      </c>
      <c r="B177" s="97"/>
      <c r="C177" s="182"/>
      <c r="D177" s="99"/>
      <c r="E177" s="100"/>
      <c r="F177" s="100"/>
      <c r="G177" s="121" t="s">
        <v>299</v>
      </c>
      <c r="H177" s="101"/>
      <c r="I177" s="102" t="str">
        <f t="shared" si="20"/>
        <v>Produit sans nom ?</v>
      </c>
      <c r="J177" s="101" t="str">
        <f t="shared" si="21"/>
        <v>Produit sans nom ?</v>
      </c>
      <c r="K177" s="101" t="str">
        <f t="shared" si="22"/>
        <v>Produit sans nom ?</v>
      </c>
      <c r="L177" s="101" t="str">
        <f t="shared" si="23"/>
        <v/>
      </c>
      <c r="M177" s="146" t="str">
        <f t="shared" si="24"/>
        <v/>
      </c>
      <c r="N177" s="88" t="str">
        <f t="shared" si="25"/>
        <v/>
      </c>
      <c r="O177" s="176"/>
      <c r="T177" s="155"/>
    </row>
    <row r="178" spans="1:20" customFormat="1" ht="16.899999999999999" customHeight="1">
      <c r="A178" s="117">
        <v>162</v>
      </c>
      <c r="B178" s="97"/>
      <c r="C178" s="103" t="s">
        <v>247</v>
      </c>
      <c r="D178" s="104" t="s">
        <v>10</v>
      </c>
      <c r="E178" s="100">
        <v>2.7</v>
      </c>
      <c r="F178" s="100"/>
      <c r="G178" s="121" t="s">
        <v>299</v>
      </c>
      <c r="H178" s="101"/>
      <c r="I178" s="102" t="str">
        <f t="shared" si="20"/>
        <v>Individuel sans remise</v>
      </c>
      <c r="J178" s="101">
        <f t="shared" si="21"/>
        <v>2.7</v>
      </c>
      <c r="K178" s="101">
        <f t="shared" si="22"/>
        <v>0</v>
      </c>
      <c r="L178" s="101">
        <f t="shared" si="23"/>
        <v>2.7</v>
      </c>
      <c r="M178" s="146">
        <f t="shared" si="24"/>
        <v>0</v>
      </c>
      <c r="N178" s="88" t="str">
        <f t="shared" si="25"/>
        <v/>
      </c>
      <c r="O178" s="176"/>
      <c r="T178" s="155"/>
    </row>
    <row r="179" spans="1:20" customFormat="1" ht="16.899999999999999" customHeight="1">
      <c r="A179" s="117">
        <v>163</v>
      </c>
      <c r="B179" s="97"/>
      <c r="C179" s="182"/>
      <c r="D179" s="99"/>
      <c r="E179" s="100"/>
      <c r="F179" s="100"/>
      <c r="G179" s="121" t="s">
        <v>299</v>
      </c>
      <c r="H179" s="101"/>
      <c r="I179" s="102" t="str">
        <f t="shared" si="20"/>
        <v>Produit sans nom ?</v>
      </c>
      <c r="J179" s="101" t="str">
        <f t="shared" si="21"/>
        <v>Produit sans nom ?</v>
      </c>
      <c r="K179" s="101" t="str">
        <f t="shared" si="22"/>
        <v>Produit sans nom ?</v>
      </c>
      <c r="L179" s="101" t="str">
        <f t="shared" si="23"/>
        <v/>
      </c>
      <c r="M179" s="146" t="str">
        <f t="shared" si="24"/>
        <v/>
      </c>
      <c r="N179" s="88" t="str">
        <f t="shared" si="25"/>
        <v/>
      </c>
      <c r="O179" s="176"/>
      <c r="T179" s="155"/>
    </row>
    <row r="180" spans="1:20" customFormat="1" ht="16.899999999999999" customHeight="1">
      <c r="A180" s="117">
        <v>164</v>
      </c>
      <c r="B180" s="97"/>
      <c r="C180" s="103" t="s">
        <v>79</v>
      </c>
      <c r="D180" s="104" t="s">
        <v>10</v>
      </c>
      <c r="E180" s="100">
        <v>2.7</v>
      </c>
      <c r="F180" s="100"/>
      <c r="G180" s="121" t="s">
        <v>299</v>
      </c>
      <c r="H180" s="101"/>
      <c r="I180" s="102" t="str">
        <f t="shared" si="20"/>
        <v>Individuel sans remise</v>
      </c>
      <c r="J180" s="101">
        <f t="shared" si="21"/>
        <v>2.7</v>
      </c>
      <c r="K180" s="101">
        <f t="shared" si="22"/>
        <v>0</v>
      </c>
      <c r="L180" s="101">
        <f t="shared" si="23"/>
        <v>2.7</v>
      </c>
      <c r="M180" s="146">
        <f t="shared" si="24"/>
        <v>0</v>
      </c>
      <c r="N180" s="88" t="str">
        <f t="shared" si="25"/>
        <v/>
      </c>
      <c r="O180" s="176"/>
      <c r="T180" s="155"/>
    </row>
    <row r="181" spans="1:20" customFormat="1" ht="16.899999999999999" customHeight="1">
      <c r="A181" s="117">
        <v>165</v>
      </c>
      <c r="B181" s="97"/>
      <c r="C181" s="103" t="s">
        <v>279</v>
      </c>
      <c r="D181" s="104" t="s">
        <v>10</v>
      </c>
      <c r="E181" s="100">
        <v>2.7</v>
      </c>
      <c r="F181" s="100"/>
      <c r="G181" s="121" t="s">
        <v>299</v>
      </c>
      <c r="H181" s="101"/>
      <c r="I181" s="102" t="str">
        <f t="shared" si="20"/>
        <v>Individuel sans remise</v>
      </c>
      <c r="J181" s="101">
        <f t="shared" si="21"/>
        <v>2.7</v>
      </c>
      <c r="K181" s="101">
        <f t="shared" si="22"/>
        <v>0</v>
      </c>
      <c r="L181" s="101">
        <f t="shared" si="23"/>
        <v>2.7</v>
      </c>
      <c r="M181" s="146">
        <f t="shared" si="24"/>
        <v>0</v>
      </c>
      <c r="N181" s="88" t="str">
        <f t="shared" si="25"/>
        <v/>
      </c>
      <c r="O181" s="176"/>
      <c r="T181" s="155"/>
    </row>
    <row r="182" spans="1:20" customFormat="1" ht="16.899999999999999" customHeight="1">
      <c r="A182" s="117">
        <v>166</v>
      </c>
      <c r="B182" s="97"/>
      <c r="C182" s="98" t="s">
        <v>80</v>
      </c>
      <c r="D182" s="104" t="s">
        <v>10</v>
      </c>
      <c r="E182" s="100">
        <v>2.7</v>
      </c>
      <c r="F182" s="100"/>
      <c r="G182" s="121" t="s">
        <v>299</v>
      </c>
      <c r="H182" s="101"/>
      <c r="I182" s="102" t="str">
        <f t="shared" si="20"/>
        <v>Individuel sans remise</v>
      </c>
      <c r="J182" s="101">
        <f t="shared" si="21"/>
        <v>2.7</v>
      </c>
      <c r="K182" s="101">
        <f t="shared" si="22"/>
        <v>0</v>
      </c>
      <c r="L182" s="101">
        <f t="shared" si="23"/>
        <v>2.7</v>
      </c>
      <c r="M182" s="146">
        <f t="shared" si="24"/>
        <v>0</v>
      </c>
      <c r="N182" s="88" t="str">
        <f t="shared" si="25"/>
        <v/>
      </c>
      <c r="O182" s="176"/>
      <c r="T182" s="155"/>
    </row>
    <row r="183" spans="1:20" customFormat="1" ht="16.899999999999999" customHeight="1">
      <c r="A183" s="117">
        <v>167</v>
      </c>
      <c r="B183" s="97"/>
      <c r="C183" s="98" t="s">
        <v>81</v>
      </c>
      <c r="D183" s="104" t="s">
        <v>10</v>
      </c>
      <c r="E183" s="100">
        <v>2.7</v>
      </c>
      <c r="F183" s="100"/>
      <c r="G183" s="121" t="s">
        <v>299</v>
      </c>
      <c r="H183" s="101"/>
      <c r="I183" s="102" t="str">
        <f t="shared" si="20"/>
        <v>Individuel sans remise</v>
      </c>
      <c r="J183" s="101">
        <f t="shared" si="21"/>
        <v>2.7</v>
      </c>
      <c r="K183" s="101">
        <f t="shared" si="22"/>
        <v>0</v>
      </c>
      <c r="L183" s="101">
        <f t="shared" si="23"/>
        <v>2.7</v>
      </c>
      <c r="M183" s="146">
        <f t="shared" si="24"/>
        <v>0</v>
      </c>
      <c r="N183" s="88" t="str">
        <f t="shared" si="25"/>
        <v/>
      </c>
      <c r="O183" s="176"/>
      <c r="T183" s="155"/>
    </row>
    <row r="184" spans="1:20" customFormat="1" ht="16.899999999999999" customHeight="1">
      <c r="A184" s="117">
        <v>168</v>
      </c>
      <c r="B184" s="97"/>
      <c r="C184" s="103" t="s">
        <v>369</v>
      </c>
      <c r="D184" s="99" t="s">
        <v>10</v>
      </c>
      <c r="E184" s="100">
        <v>2.7</v>
      </c>
      <c r="F184" s="100"/>
      <c r="G184" s="121" t="s">
        <v>299</v>
      </c>
      <c r="H184" s="101"/>
      <c r="I184" s="102" t="str">
        <f t="shared" si="20"/>
        <v>Individuel sans remise</v>
      </c>
      <c r="J184" s="101">
        <f t="shared" si="21"/>
        <v>2.7</v>
      </c>
      <c r="K184" s="101">
        <f t="shared" si="22"/>
        <v>0</v>
      </c>
      <c r="L184" s="101">
        <f t="shared" si="23"/>
        <v>2.7</v>
      </c>
      <c r="M184" s="146">
        <f t="shared" si="24"/>
        <v>0</v>
      </c>
      <c r="N184" s="88" t="str">
        <f t="shared" si="25"/>
        <v/>
      </c>
      <c r="O184" s="176"/>
      <c r="T184" s="155"/>
    </row>
    <row r="185" spans="1:20" customFormat="1" ht="16.899999999999999" customHeight="1">
      <c r="A185" s="117">
        <v>169</v>
      </c>
      <c r="B185" s="97"/>
      <c r="C185" s="98" t="s">
        <v>83</v>
      </c>
      <c r="D185" s="104" t="s">
        <v>10</v>
      </c>
      <c r="E185" s="100">
        <v>2.7</v>
      </c>
      <c r="F185" s="100"/>
      <c r="G185" s="121" t="s">
        <v>299</v>
      </c>
      <c r="H185" s="101"/>
      <c r="I185" s="102" t="str">
        <f t="shared" si="20"/>
        <v>Individuel sans remise</v>
      </c>
      <c r="J185" s="101">
        <f t="shared" si="21"/>
        <v>2.7</v>
      </c>
      <c r="K185" s="101">
        <f t="shared" si="22"/>
        <v>0</v>
      </c>
      <c r="L185" s="101">
        <f t="shared" si="23"/>
        <v>2.7</v>
      </c>
      <c r="M185" s="146">
        <f t="shared" si="24"/>
        <v>0</v>
      </c>
      <c r="N185" s="88" t="str">
        <f t="shared" si="25"/>
        <v/>
      </c>
      <c r="O185" s="176"/>
      <c r="T185" s="155"/>
    </row>
    <row r="186" spans="1:20" customFormat="1" ht="16.899999999999999" customHeight="1">
      <c r="A186" s="117">
        <v>170</v>
      </c>
      <c r="B186" s="97"/>
      <c r="C186" s="103" t="s">
        <v>84</v>
      </c>
      <c r="D186" s="104" t="s">
        <v>10</v>
      </c>
      <c r="E186" s="100">
        <v>2.7</v>
      </c>
      <c r="F186" s="100"/>
      <c r="G186" s="121" t="s">
        <v>299</v>
      </c>
      <c r="H186" s="101"/>
      <c r="I186" s="102" t="str">
        <f t="shared" si="20"/>
        <v>Individuel sans remise</v>
      </c>
      <c r="J186" s="101">
        <f t="shared" si="21"/>
        <v>2.7</v>
      </c>
      <c r="K186" s="101">
        <f t="shared" si="22"/>
        <v>0</v>
      </c>
      <c r="L186" s="101">
        <f t="shared" si="23"/>
        <v>2.7</v>
      </c>
      <c r="M186" s="146">
        <f t="shared" si="24"/>
        <v>0</v>
      </c>
      <c r="N186" s="88" t="str">
        <f t="shared" si="25"/>
        <v/>
      </c>
      <c r="O186" s="176"/>
      <c r="T186" s="155"/>
    </row>
    <row r="187" spans="1:20" customFormat="1" ht="16.899999999999999" customHeight="1">
      <c r="A187" s="117">
        <v>171</v>
      </c>
      <c r="B187" s="97"/>
      <c r="C187" s="103" t="s">
        <v>85</v>
      </c>
      <c r="D187" s="104" t="s">
        <v>248</v>
      </c>
      <c r="E187" s="100">
        <v>4.5</v>
      </c>
      <c r="F187" s="100"/>
      <c r="G187" s="121" t="s">
        <v>299</v>
      </c>
      <c r="H187" s="101"/>
      <c r="I187" s="102" t="str">
        <f t="shared" si="20"/>
        <v>Individuel sans remise</v>
      </c>
      <c r="J187" s="101">
        <f t="shared" si="21"/>
        <v>4.5</v>
      </c>
      <c r="K187" s="101">
        <f t="shared" si="22"/>
        <v>0</v>
      </c>
      <c r="L187" s="101">
        <f t="shared" si="23"/>
        <v>4.5</v>
      </c>
      <c r="M187" s="146">
        <f t="shared" si="24"/>
        <v>0</v>
      </c>
      <c r="N187" s="88" t="str">
        <f t="shared" si="25"/>
        <v/>
      </c>
      <c r="O187" s="176"/>
      <c r="T187" s="155"/>
    </row>
    <row r="188" spans="1:20" customFormat="1" ht="16.899999999999999" customHeight="1">
      <c r="A188" s="117">
        <v>172</v>
      </c>
      <c r="B188" s="97"/>
      <c r="C188" s="182"/>
      <c r="D188" s="104"/>
      <c r="E188" s="196"/>
      <c r="F188" s="196"/>
      <c r="G188" s="121" t="s">
        <v>299</v>
      </c>
      <c r="H188" s="197"/>
      <c r="I188" s="102" t="str">
        <f t="shared" si="20"/>
        <v>Produit sans nom ?</v>
      </c>
      <c r="J188" s="101" t="str">
        <f t="shared" si="21"/>
        <v>Produit sans nom ?</v>
      </c>
      <c r="K188" s="101" t="str">
        <f t="shared" si="22"/>
        <v>Produit sans nom ?</v>
      </c>
      <c r="L188" s="101" t="str">
        <f t="shared" si="23"/>
        <v/>
      </c>
      <c r="M188" s="146" t="str">
        <f t="shared" si="24"/>
        <v/>
      </c>
      <c r="N188" s="88" t="str">
        <f t="shared" si="25"/>
        <v/>
      </c>
      <c r="O188" s="176"/>
      <c r="T188" s="155"/>
    </row>
    <row r="189" spans="1:20" customFormat="1" ht="16.899999999999999" customHeight="1">
      <c r="A189" s="117">
        <v>173</v>
      </c>
      <c r="B189" s="97"/>
      <c r="C189" s="98" t="s">
        <v>86</v>
      </c>
      <c r="D189" s="104" t="s">
        <v>10</v>
      </c>
      <c r="E189" s="100">
        <v>2.7</v>
      </c>
      <c r="F189" s="100"/>
      <c r="G189" s="121" t="s">
        <v>299</v>
      </c>
      <c r="H189" s="101"/>
      <c r="I189" s="102" t="str">
        <f t="shared" si="20"/>
        <v>Individuel sans remise</v>
      </c>
      <c r="J189" s="101">
        <f t="shared" si="21"/>
        <v>2.7</v>
      </c>
      <c r="K189" s="101">
        <f t="shared" si="22"/>
        <v>0</v>
      </c>
      <c r="L189" s="101">
        <f t="shared" si="23"/>
        <v>2.7</v>
      </c>
      <c r="M189" s="146">
        <f t="shared" si="24"/>
        <v>0</v>
      </c>
      <c r="N189" s="88" t="str">
        <f t="shared" si="25"/>
        <v/>
      </c>
      <c r="O189" s="176"/>
      <c r="T189" s="155"/>
    </row>
    <row r="190" spans="1:20" customFormat="1" ht="16.899999999999999" customHeight="1">
      <c r="A190" s="117">
        <v>174</v>
      </c>
      <c r="B190" s="97"/>
      <c r="C190" s="103" t="s">
        <v>87</v>
      </c>
      <c r="D190" s="99" t="s">
        <v>17</v>
      </c>
      <c r="E190" s="100">
        <v>0.95</v>
      </c>
      <c r="F190" s="100"/>
      <c r="G190" s="121" t="s">
        <v>299</v>
      </c>
      <c r="H190" s="101"/>
      <c r="I190" s="102" t="str">
        <f t="shared" si="20"/>
        <v>Individuel sans remise</v>
      </c>
      <c r="J190" s="101">
        <f t="shared" si="21"/>
        <v>0.95</v>
      </c>
      <c r="K190" s="101">
        <f t="shared" si="22"/>
        <v>0</v>
      </c>
      <c r="L190" s="101">
        <f t="shared" si="23"/>
        <v>0.95</v>
      </c>
      <c r="M190" s="146">
        <f t="shared" si="24"/>
        <v>0</v>
      </c>
      <c r="N190" s="88" t="str">
        <f t="shared" si="25"/>
        <v/>
      </c>
      <c r="O190" s="176"/>
      <c r="T190" s="155"/>
    </row>
    <row r="191" spans="1:20" customFormat="1" ht="16.899999999999999" customHeight="1">
      <c r="A191" s="117">
        <v>175</v>
      </c>
      <c r="B191" s="97"/>
      <c r="C191" s="103" t="s">
        <v>88</v>
      </c>
      <c r="D191" s="99" t="s">
        <v>17</v>
      </c>
      <c r="E191" s="100">
        <v>0.95</v>
      </c>
      <c r="F191" s="100"/>
      <c r="G191" s="121" t="s">
        <v>299</v>
      </c>
      <c r="H191" s="101"/>
      <c r="I191" s="102" t="str">
        <f t="shared" si="20"/>
        <v>Individuel sans remise</v>
      </c>
      <c r="J191" s="101">
        <f t="shared" si="21"/>
        <v>0.95</v>
      </c>
      <c r="K191" s="101">
        <f t="shared" si="22"/>
        <v>0</v>
      </c>
      <c r="L191" s="101">
        <f t="shared" si="23"/>
        <v>0.95</v>
      </c>
      <c r="M191" s="146">
        <f t="shared" si="24"/>
        <v>0</v>
      </c>
      <c r="N191" s="88" t="str">
        <f t="shared" si="25"/>
        <v/>
      </c>
      <c r="O191" s="176"/>
      <c r="T191" s="155"/>
    </row>
    <row r="192" spans="1:20" customFormat="1" ht="16.899999999999999" customHeight="1">
      <c r="A192" s="117">
        <v>176</v>
      </c>
      <c r="B192" s="97"/>
      <c r="C192" s="103" t="s">
        <v>89</v>
      </c>
      <c r="D192" s="104" t="s">
        <v>321</v>
      </c>
      <c r="E192" s="100">
        <v>6.5</v>
      </c>
      <c r="F192" s="100"/>
      <c r="G192" s="121" t="s">
        <v>299</v>
      </c>
      <c r="H192" s="101"/>
      <c r="I192" s="102" t="str">
        <f t="shared" si="20"/>
        <v>Individuel sans remise</v>
      </c>
      <c r="J192" s="101">
        <f t="shared" si="21"/>
        <v>6.5</v>
      </c>
      <c r="K192" s="101">
        <f t="shared" si="22"/>
        <v>0</v>
      </c>
      <c r="L192" s="101">
        <f t="shared" si="23"/>
        <v>6.5</v>
      </c>
      <c r="M192" s="146">
        <f t="shared" si="24"/>
        <v>0</v>
      </c>
      <c r="N192" s="88" t="str">
        <f t="shared" si="25"/>
        <v/>
      </c>
      <c r="O192" s="176"/>
      <c r="T192" s="155"/>
    </row>
    <row r="193" spans="1:20" customFormat="1" ht="16.899999999999999" customHeight="1">
      <c r="A193" s="117"/>
      <c r="B193" s="97"/>
      <c r="C193" s="103" t="s">
        <v>370</v>
      </c>
      <c r="D193" s="104" t="s">
        <v>248</v>
      </c>
      <c r="E193" s="100">
        <v>2.6</v>
      </c>
      <c r="F193" s="100"/>
      <c r="G193" s="121" t="s">
        <v>299</v>
      </c>
      <c r="H193" s="101"/>
      <c r="I193" s="102" t="str">
        <f t="shared" si="20"/>
        <v>Individuel sans remise</v>
      </c>
      <c r="J193" s="101">
        <f t="shared" si="21"/>
        <v>2.6</v>
      </c>
      <c r="K193" s="101">
        <f t="shared" si="22"/>
        <v>0</v>
      </c>
      <c r="L193" s="101">
        <f t="shared" si="23"/>
        <v>2.6</v>
      </c>
      <c r="M193" s="146">
        <f t="shared" si="24"/>
        <v>0</v>
      </c>
      <c r="N193" s="88" t="str">
        <f t="shared" si="25"/>
        <v/>
      </c>
      <c r="O193" s="176"/>
      <c r="T193" s="155"/>
    </row>
    <row r="194" spans="1:20" customFormat="1" ht="16.899999999999999" customHeight="1">
      <c r="A194" s="117">
        <v>177</v>
      </c>
      <c r="B194" s="97"/>
      <c r="C194" s="103" t="s">
        <v>91</v>
      </c>
      <c r="D194" s="104" t="s">
        <v>254</v>
      </c>
      <c r="E194" s="100">
        <v>6.5</v>
      </c>
      <c r="F194" s="100"/>
      <c r="G194" s="121" t="s">
        <v>299</v>
      </c>
      <c r="H194" s="101"/>
      <c r="I194" s="102" t="str">
        <f t="shared" si="20"/>
        <v>Individuel sans remise</v>
      </c>
      <c r="J194" s="101">
        <f t="shared" si="21"/>
        <v>6.5</v>
      </c>
      <c r="K194" s="101">
        <f t="shared" si="22"/>
        <v>0</v>
      </c>
      <c r="L194" s="101">
        <f t="shared" si="23"/>
        <v>6.5</v>
      </c>
      <c r="M194" s="146">
        <f t="shared" si="24"/>
        <v>0</v>
      </c>
      <c r="N194" s="88" t="str">
        <f t="shared" si="25"/>
        <v/>
      </c>
      <c r="O194" s="176"/>
      <c r="T194" s="155"/>
    </row>
    <row r="195" spans="1:20" customFormat="1" ht="16.899999999999999" customHeight="1">
      <c r="A195" s="117">
        <v>178</v>
      </c>
      <c r="B195" s="97"/>
      <c r="C195" s="98" t="s">
        <v>92</v>
      </c>
      <c r="D195" s="104" t="s">
        <v>10</v>
      </c>
      <c r="E195" s="100">
        <v>2.7</v>
      </c>
      <c r="F195" s="100"/>
      <c r="G195" s="121" t="s">
        <v>299</v>
      </c>
      <c r="H195" s="101"/>
      <c r="I195" s="102" t="str">
        <f t="shared" si="20"/>
        <v>Individuel sans remise</v>
      </c>
      <c r="J195" s="101">
        <f t="shared" si="21"/>
        <v>2.7</v>
      </c>
      <c r="K195" s="101">
        <f t="shared" si="22"/>
        <v>0</v>
      </c>
      <c r="L195" s="101">
        <f t="shared" si="23"/>
        <v>2.7</v>
      </c>
      <c r="M195" s="146">
        <f t="shared" si="24"/>
        <v>0</v>
      </c>
      <c r="N195" s="88" t="str">
        <f t="shared" si="25"/>
        <v/>
      </c>
      <c r="O195" s="176"/>
      <c r="T195" s="155"/>
    </row>
    <row r="196" spans="1:20" customFormat="1" ht="16.899999999999999" customHeight="1">
      <c r="A196" s="117">
        <v>179</v>
      </c>
      <c r="B196" s="97"/>
      <c r="C196" s="103" t="s">
        <v>93</v>
      </c>
      <c r="D196" s="104" t="s">
        <v>10</v>
      </c>
      <c r="E196" s="100">
        <v>2.7</v>
      </c>
      <c r="F196" s="100"/>
      <c r="G196" s="121" t="s">
        <v>299</v>
      </c>
      <c r="H196" s="101"/>
      <c r="I196" s="102" t="str">
        <f t="shared" si="20"/>
        <v>Individuel sans remise</v>
      </c>
      <c r="J196" s="101">
        <f t="shared" si="21"/>
        <v>2.7</v>
      </c>
      <c r="K196" s="101">
        <f t="shared" si="22"/>
        <v>0</v>
      </c>
      <c r="L196" s="101">
        <f t="shared" si="23"/>
        <v>2.7</v>
      </c>
      <c r="M196" s="146">
        <f t="shared" si="24"/>
        <v>0</v>
      </c>
      <c r="N196" s="88" t="str">
        <f t="shared" si="25"/>
        <v/>
      </c>
      <c r="O196" s="176"/>
      <c r="T196" s="155"/>
    </row>
    <row r="197" spans="1:20" customFormat="1" ht="16.899999999999999" customHeight="1">
      <c r="A197" s="117">
        <v>180</v>
      </c>
      <c r="B197" s="97"/>
      <c r="C197" s="103" t="s">
        <v>75</v>
      </c>
      <c r="D197" s="104" t="s">
        <v>10</v>
      </c>
      <c r="E197" s="100">
        <v>1.5</v>
      </c>
      <c r="F197" s="100"/>
      <c r="G197" s="121" t="s">
        <v>299</v>
      </c>
      <c r="H197" s="101"/>
      <c r="I197" s="102" t="str">
        <f t="shared" si="20"/>
        <v>Individuel sans remise</v>
      </c>
      <c r="J197" s="101">
        <f t="shared" si="21"/>
        <v>1.5</v>
      </c>
      <c r="K197" s="101">
        <f t="shared" si="22"/>
        <v>0</v>
      </c>
      <c r="L197" s="101">
        <f t="shared" si="23"/>
        <v>1.5</v>
      </c>
      <c r="M197" s="146">
        <f t="shared" si="24"/>
        <v>0</v>
      </c>
      <c r="N197" s="88" t="str">
        <f t="shared" si="25"/>
        <v/>
      </c>
      <c r="O197" s="176"/>
      <c r="T197" s="155"/>
    </row>
    <row r="198" spans="1:20" customFormat="1" ht="16.899999999999999" customHeight="1">
      <c r="A198" s="117">
        <v>181</v>
      </c>
      <c r="B198" s="97"/>
      <c r="C198" s="182"/>
      <c r="D198" s="99"/>
      <c r="E198" s="100"/>
      <c r="F198" s="100"/>
      <c r="G198" s="121" t="s">
        <v>299</v>
      </c>
      <c r="H198" s="101"/>
      <c r="I198" s="102" t="str">
        <f t="shared" ref="I198:I261" si="26">IF(G198="Vide ou info","Vide ou info",IF(AND(C198="",G198="Produit"),"Produit sans nom ?",IF(G198="Groupe","Groupe",IF(G198="Groupe cumulé","Groupe cumulé",IF(AND(G198="Produit",E198&lt;&gt;"",F198&lt;&gt;""),"Individuel avec remise",IF(AND(G198="Produit",E198&lt;&gt;"",F198=""),"Individuel sans remise",IF(AND(G198="Produit",E198="",F198=""),"Tarif et remise commune au groupe","?")))))))</f>
        <v>Produit sans nom ?</v>
      </c>
      <c r="J198" s="101" t="str">
        <f t="shared" si="21"/>
        <v>Produit sans nom ?</v>
      </c>
      <c r="K198" s="101" t="str">
        <f t="shared" si="22"/>
        <v>Produit sans nom ?</v>
      </c>
      <c r="L198" s="101" t="str">
        <f t="shared" si="23"/>
        <v/>
      </c>
      <c r="M198" s="146" t="str">
        <f t="shared" si="24"/>
        <v/>
      </c>
      <c r="N198" s="88" t="str">
        <f t="shared" si="25"/>
        <v/>
      </c>
      <c r="O198" s="176"/>
      <c r="T198" s="155"/>
    </row>
    <row r="199" spans="1:20" customFormat="1" ht="16.899999999999999" customHeight="1">
      <c r="A199" s="117">
        <v>182</v>
      </c>
      <c r="B199" s="97"/>
      <c r="C199" s="103" t="s">
        <v>249</v>
      </c>
      <c r="D199" s="99" t="s">
        <v>10</v>
      </c>
      <c r="E199" s="100">
        <v>2.7</v>
      </c>
      <c r="F199" s="100"/>
      <c r="G199" s="121" t="s">
        <v>299</v>
      </c>
      <c r="H199" s="101"/>
      <c r="I199" s="102" t="str">
        <f t="shared" si="26"/>
        <v>Individuel sans remise</v>
      </c>
      <c r="J199" s="101">
        <f t="shared" ref="J199:J262" si="27">IF(AND(C199="",G199=""),"",IF(AND(C199="",G199="Produit"),"Produit sans nom ?",IF(AND(G199="Groupe",E199&lt;&gt;""),E199,IF(AND(G199="Produit",E199&lt;&gt;"",F199&lt;&gt;""),E199,IF(AND(G199="Produit",E199&lt;&gt;"",F199=""),E199,IF(AND(G199="Produit",E199="",F199=""),J198,""))))))</f>
        <v>2.7</v>
      </c>
      <c r="K199" s="101">
        <f t="shared" ref="K199:K262" si="28">IF(AND(C199="",G199=""),"",IF(AND(C199="",G199="Produit"),"Produit sans nom ?",IF(AND(G199="Groupe",F199&lt;&gt;""),F199,IF(AND(G199="Produit",E199&lt;&gt;"",F199&lt;&gt;""),F199,IF(AND(G199="Produit",E199&lt;&gt;"",F199=""),F199,IF(AND(G199="Produit",E199="",F199=""),K198,""))))))</f>
        <v>0</v>
      </c>
      <c r="L199" s="101">
        <f t="shared" ref="L199:L262" si="29">IF(OR(C199="",G199="Groupe",G199="Vide ou info"),"",IF(AND(C199="",G199="Produit"),"Produit sans nom ?",IF(I199="Individuel sans remise",J199,IF(AND(OR(I199="Individuel avec remise",I199="Tarif et remise commune au groupe"),B199&lt;10),J199,IF(AND(OR(I199="Individuel avec remise",I199="Tarif et remise commune au groupe"),B199&gt;=10),K199,IF(G199="Groupe cumulé",H199,"?"))))))</f>
        <v>2.7</v>
      </c>
      <c r="M199" s="146">
        <f t="shared" ref="M199:M262" si="30">IF(OR(C199="",G199="Groupe",G199="Groupe cumulé",G199="Vide ou info"),"",IF(AND(B199="",C199&lt;&gt;""),0,IF(AND(C199="",G199="Produit"),"?",IF(AND(H199&lt;&gt;"",G199="Produit"),H199*B199,IF(L199="?","?",L199*B199)))))</f>
        <v>0</v>
      </c>
      <c r="N199" s="88" t="str">
        <f t="shared" ref="N199:N262" si="31">IF(B199="","","Commandé")</f>
        <v/>
      </c>
      <c r="O199" s="176"/>
      <c r="T199" s="155"/>
    </row>
    <row r="200" spans="1:20" s="180" customFormat="1" ht="16.899999999999999" customHeight="1">
      <c r="A200" s="117">
        <v>183</v>
      </c>
      <c r="B200" s="97"/>
      <c r="C200" s="103" t="s">
        <v>96</v>
      </c>
      <c r="D200" s="104" t="s">
        <v>10</v>
      </c>
      <c r="E200" s="100">
        <v>2.7</v>
      </c>
      <c r="F200" s="100"/>
      <c r="G200" s="121" t="s">
        <v>299</v>
      </c>
      <c r="H200" s="101"/>
      <c r="I200" s="102" t="str">
        <f t="shared" si="26"/>
        <v>Individuel sans remise</v>
      </c>
      <c r="J200" s="101">
        <f t="shared" si="27"/>
        <v>2.7</v>
      </c>
      <c r="K200" s="101">
        <f t="shared" si="28"/>
        <v>0</v>
      </c>
      <c r="L200" s="101">
        <f t="shared" si="29"/>
        <v>2.7</v>
      </c>
      <c r="M200" s="146">
        <f t="shared" si="30"/>
        <v>0</v>
      </c>
      <c r="N200" s="88" t="str">
        <f t="shared" si="31"/>
        <v/>
      </c>
      <c r="O200" s="176"/>
      <c r="T200" s="155"/>
    </row>
    <row r="201" spans="1:20" s="180" customFormat="1" ht="16.899999999999999" customHeight="1">
      <c r="A201" s="117">
        <v>184</v>
      </c>
      <c r="B201" s="97"/>
      <c r="C201" s="182" t="s">
        <v>97</v>
      </c>
      <c r="D201" s="99" t="s">
        <v>10</v>
      </c>
      <c r="E201" s="100">
        <v>2.6</v>
      </c>
      <c r="F201" s="100"/>
      <c r="G201" s="121" t="s">
        <v>299</v>
      </c>
      <c r="H201" s="101"/>
      <c r="I201" s="102" t="str">
        <f t="shared" si="26"/>
        <v>Individuel sans remise</v>
      </c>
      <c r="J201" s="101">
        <f t="shared" si="27"/>
        <v>2.6</v>
      </c>
      <c r="K201" s="101">
        <f t="shared" si="28"/>
        <v>0</v>
      </c>
      <c r="L201" s="101">
        <f t="shared" si="29"/>
        <v>2.6</v>
      </c>
      <c r="M201" s="146">
        <f t="shared" si="30"/>
        <v>0</v>
      </c>
      <c r="N201" s="88" t="str">
        <f t="shared" si="31"/>
        <v/>
      </c>
      <c r="O201" t="s">
        <v>372</v>
      </c>
      <c r="T201" s="155"/>
    </row>
    <row r="202" spans="1:20" customFormat="1" ht="16.899999999999999" customHeight="1">
      <c r="A202" s="117">
        <v>185</v>
      </c>
      <c r="B202" s="97"/>
      <c r="C202" s="103" t="s">
        <v>98</v>
      </c>
      <c r="D202" s="104" t="s">
        <v>10</v>
      </c>
      <c r="E202" s="100">
        <v>2.7</v>
      </c>
      <c r="F202" s="100"/>
      <c r="G202" s="121" t="s">
        <v>299</v>
      </c>
      <c r="H202" s="101"/>
      <c r="I202" s="102" t="str">
        <f t="shared" si="26"/>
        <v>Individuel sans remise</v>
      </c>
      <c r="J202" s="101">
        <f t="shared" si="27"/>
        <v>2.7</v>
      </c>
      <c r="K202" s="101">
        <f t="shared" si="28"/>
        <v>0</v>
      </c>
      <c r="L202" s="101">
        <f t="shared" si="29"/>
        <v>2.7</v>
      </c>
      <c r="M202" s="146">
        <f t="shared" si="30"/>
        <v>0</v>
      </c>
      <c r="N202" s="88" t="str">
        <f t="shared" si="31"/>
        <v/>
      </c>
      <c r="O202" t="s">
        <v>373</v>
      </c>
      <c r="T202" s="155"/>
    </row>
    <row r="203" spans="1:20" s="219" customFormat="1" ht="16.899999999999999" customHeight="1">
      <c r="A203" s="117"/>
      <c r="B203" s="211"/>
      <c r="C203" s="154"/>
      <c r="D203" s="213"/>
      <c r="E203" s="214"/>
      <c r="F203" s="214"/>
      <c r="G203" s="214" t="s">
        <v>377</v>
      </c>
      <c r="H203" s="214"/>
      <c r="I203" s="215" t="str">
        <f t="shared" si="26"/>
        <v>Vide ou info</v>
      </c>
      <c r="J203" s="214" t="str">
        <f t="shared" si="27"/>
        <v/>
      </c>
      <c r="K203" s="214" t="str">
        <f t="shared" si="28"/>
        <v/>
      </c>
      <c r="L203" s="214" t="str">
        <f t="shared" si="29"/>
        <v/>
      </c>
      <c r="M203" s="216" t="str">
        <f t="shared" si="30"/>
        <v/>
      </c>
      <c r="N203" s="217" t="str">
        <f t="shared" si="31"/>
        <v/>
      </c>
      <c r="O203" s="219" t="s">
        <v>374</v>
      </c>
      <c r="T203" s="210"/>
    </row>
    <row r="204" spans="1:20" s="174" customFormat="1" ht="22.9" customHeight="1">
      <c r="A204" s="118">
        <v>188</v>
      </c>
      <c r="B204" s="108"/>
      <c r="C204" s="95" t="s">
        <v>99</v>
      </c>
      <c r="D204" s="96"/>
      <c r="E204" s="148"/>
      <c r="F204" s="96"/>
      <c r="G204" s="147" t="s">
        <v>298</v>
      </c>
      <c r="H204" s="101"/>
      <c r="I204" s="102" t="str">
        <f t="shared" si="26"/>
        <v>Groupe</v>
      </c>
      <c r="J204" s="101" t="str">
        <f t="shared" si="27"/>
        <v/>
      </c>
      <c r="K204" s="101" t="str">
        <f t="shared" si="28"/>
        <v/>
      </c>
      <c r="L204" s="101" t="str">
        <f t="shared" si="29"/>
        <v/>
      </c>
      <c r="M204" s="146" t="str">
        <f t="shared" si="30"/>
        <v/>
      </c>
      <c r="N204" s="88" t="str">
        <f t="shared" si="31"/>
        <v/>
      </c>
      <c r="O204" t="s">
        <v>375</v>
      </c>
      <c r="T204" s="167"/>
    </row>
    <row r="205" spans="1:20" customFormat="1" ht="16.899999999999999" customHeight="1">
      <c r="A205" s="117">
        <v>189</v>
      </c>
      <c r="B205" s="97"/>
      <c r="C205" s="98" t="s">
        <v>115</v>
      </c>
      <c r="D205" s="99" t="s">
        <v>116</v>
      </c>
      <c r="E205" s="100">
        <v>3.5</v>
      </c>
      <c r="F205" s="100"/>
      <c r="G205" s="121" t="s">
        <v>299</v>
      </c>
      <c r="H205" s="101"/>
      <c r="I205" s="102" t="str">
        <f t="shared" si="26"/>
        <v>Individuel sans remise</v>
      </c>
      <c r="J205" s="101">
        <f t="shared" si="27"/>
        <v>3.5</v>
      </c>
      <c r="K205" s="101">
        <f t="shared" si="28"/>
        <v>0</v>
      </c>
      <c r="L205" s="101">
        <f t="shared" si="29"/>
        <v>3.5</v>
      </c>
      <c r="M205" s="146">
        <f t="shared" si="30"/>
        <v>0</v>
      </c>
      <c r="N205" s="88" t="str">
        <f t="shared" si="31"/>
        <v/>
      </c>
      <c r="O205" t="s">
        <v>376</v>
      </c>
      <c r="T205" s="155"/>
    </row>
    <row r="206" spans="1:20" customFormat="1" ht="16.899999999999999" customHeight="1">
      <c r="A206" s="117">
        <v>190</v>
      </c>
      <c r="B206" s="97"/>
      <c r="C206" s="98" t="s">
        <v>114</v>
      </c>
      <c r="D206" s="99" t="s">
        <v>101</v>
      </c>
      <c r="E206" s="100">
        <v>3.5</v>
      </c>
      <c r="F206" s="100"/>
      <c r="G206" s="121" t="s">
        <v>299</v>
      </c>
      <c r="H206" s="101"/>
      <c r="I206" s="102" t="str">
        <f t="shared" si="26"/>
        <v>Individuel sans remise</v>
      </c>
      <c r="J206" s="101">
        <f t="shared" si="27"/>
        <v>3.5</v>
      </c>
      <c r="K206" s="101">
        <f t="shared" si="28"/>
        <v>0</v>
      </c>
      <c r="L206" s="101">
        <f t="shared" si="29"/>
        <v>3.5</v>
      </c>
      <c r="M206" s="146">
        <f t="shared" si="30"/>
        <v>0</v>
      </c>
      <c r="N206" s="88" t="str">
        <f t="shared" si="31"/>
        <v/>
      </c>
      <c r="O206" s="176"/>
      <c r="T206" s="155"/>
    </row>
    <row r="207" spans="1:20" customFormat="1" ht="16.899999999999999" customHeight="1">
      <c r="A207" s="117">
        <v>191</v>
      </c>
      <c r="B207" s="97"/>
      <c r="C207" s="98" t="s">
        <v>204</v>
      </c>
      <c r="D207" s="99" t="s">
        <v>203</v>
      </c>
      <c r="E207" s="100">
        <v>3.5</v>
      </c>
      <c r="F207" s="100"/>
      <c r="G207" s="121" t="s">
        <v>299</v>
      </c>
      <c r="H207" s="101"/>
      <c r="I207" s="102" t="str">
        <f t="shared" si="26"/>
        <v>Individuel sans remise</v>
      </c>
      <c r="J207" s="101">
        <f t="shared" si="27"/>
        <v>3.5</v>
      </c>
      <c r="K207" s="101">
        <f t="shared" si="28"/>
        <v>0</v>
      </c>
      <c r="L207" s="101">
        <f t="shared" si="29"/>
        <v>3.5</v>
      </c>
      <c r="M207" s="146">
        <f t="shared" si="30"/>
        <v>0</v>
      </c>
      <c r="N207" s="88" t="str">
        <f t="shared" si="31"/>
        <v/>
      </c>
      <c r="O207" s="176"/>
      <c r="T207" s="155"/>
    </row>
    <row r="208" spans="1:20" s="219" customFormat="1" ht="16.899999999999999" customHeight="1">
      <c r="A208" s="117">
        <v>192</v>
      </c>
      <c r="B208" s="209"/>
      <c r="C208" s="220"/>
      <c r="D208" s="215"/>
      <c r="E208" s="214"/>
      <c r="F208" s="214"/>
      <c r="G208" s="214" t="s">
        <v>377</v>
      </c>
      <c r="H208" s="214"/>
      <c r="I208" s="215" t="str">
        <f t="shared" si="26"/>
        <v>Vide ou info</v>
      </c>
      <c r="J208" s="214" t="str">
        <f t="shared" si="27"/>
        <v/>
      </c>
      <c r="K208" s="214" t="str">
        <f t="shared" si="28"/>
        <v/>
      </c>
      <c r="L208" s="214" t="str">
        <f t="shared" si="29"/>
        <v/>
      </c>
      <c r="M208" s="216" t="str">
        <f t="shared" si="30"/>
        <v/>
      </c>
      <c r="N208" s="217" t="str">
        <f t="shared" si="31"/>
        <v/>
      </c>
      <c r="O208" s="218"/>
      <c r="T208" s="210"/>
    </row>
    <row r="209" spans="1:20" customFormat="1" ht="16.899999999999999" customHeight="1">
      <c r="A209" s="117">
        <v>193</v>
      </c>
      <c r="B209" s="97"/>
      <c r="C209" s="189" t="s">
        <v>259</v>
      </c>
      <c r="D209" s="185" t="s">
        <v>203</v>
      </c>
      <c r="E209" s="184">
        <v>3.2</v>
      </c>
      <c r="F209" s="207"/>
      <c r="G209" s="186" t="s">
        <v>299</v>
      </c>
      <c r="H209" s="187"/>
      <c r="I209" s="102" t="str">
        <f t="shared" si="26"/>
        <v>Individuel sans remise</v>
      </c>
      <c r="J209" s="101">
        <f t="shared" si="27"/>
        <v>3.2</v>
      </c>
      <c r="K209" s="101">
        <f t="shared" si="28"/>
        <v>0</v>
      </c>
      <c r="L209" s="101">
        <f t="shared" si="29"/>
        <v>3.2</v>
      </c>
      <c r="M209" s="146">
        <f t="shared" si="30"/>
        <v>0</v>
      </c>
      <c r="N209" s="88" t="str">
        <f t="shared" si="31"/>
        <v/>
      </c>
      <c r="O209" s="176"/>
      <c r="T209" s="155"/>
    </row>
    <row r="210" spans="1:20" customFormat="1" ht="16.899999999999999" customHeight="1">
      <c r="A210" s="117">
        <v>194</v>
      </c>
      <c r="B210" s="97"/>
      <c r="C210" s="156" t="s">
        <v>258</v>
      </c>
      <c r="D210" s="157" t="s">
        <v>201</v>
      </c>
      <c r="E210" s="100">
        <v>3.5</v>
      </c>
      <c r="F210" s="199"/>
      <c r="G210" s="121" t="s">
        <v>299</v>
      </c>
      <c r="H210" s="101"/>
      <c r="I210" s="102" t="str">
        <f t="shared" si="26"/>
        <v>Individuel sans remise</v>
      </c>
      <c r="J210" s="101">
        <f t="shared" si="27"/>
        <v>3.5</v>
      </c>
      <c r="K210" s="101">
        <f t="shared" si="28"/>
        <v>0</v>
      </c>
      <c r="L210" s="101">
        <f t="shared" si="29"/>
        <v>3.5</v>
      </c>
      <c r="M210" s="146">
        <f t="shared" si="30"/>
        <v>0</v>
      </c>
      <c r="N210" s="88" t="str">
        <f t="shared" si="31"/>
        <v/>
      </c>
      <c r="O210" s="176"/>
      <c r="T210" s="155"/>
    </row>
    <row r="211" spans="1:20" customFormat="1" ht="16.899999999999999" customHeight="1">
      <c r="A211" s="117">
        <v>195</v>
      </c>
      <c r="B211" s="97"/>
      <c r="C211" s="98" t="s">
        <v>128</v>
      </c>
      <c r="D211" s="99" t="s">
        <v>201</v>
      </c>
      <c r="E211" s="100">
        <v>3.5</v>
      </c>
      <c r="F211" s="192"/>
      <c r="G211" s="121" t="s">
        <v>299</v>
      </c>
      <c r="H211" s="101"/>
      <c r="I211" s="102" t="str">
        <f t="shared" si="26"/>
        <v>Individuel sans remise</v>
      </c>
      <c r="J211" s="101">
        <f t="shared" si="27"/>
        <v>3.5</v>
      </c>
      <c r="K211" s="101">
        <f t="shared" si="28"/>
        <v>0</v>
      </c>
      <c r="L211" s="101">
        <f t="shared" si="29"/>
        <v>3.5</v>
      </c>
      <c r="M211" s="146">
        <f t="shared" si="30"/>
        <v>0</v>
      </c>
      <c r="N211" s="88" t="str">
        <f t="shared" si="31"/>
        <v/>
      </c>
      <c r="O211" s="176"/>
      <c r="T211" s="155"/>
    </row>
    <row r="212" spans="1:20" customFormat="1" ht="16.899999999999999" customHeight="1">
      <c r="A212" s="117">
        <v>196</v>
      </c>
      <c r="B212" s="97"/>
      <c r="C212" s="98" t="s">
        <v>207</v>
      </c>
      <c r="D212" s="99" t="s">
        <v>203</v>
      </c>
      <c r="E212" s="100">
        <v>3.5</v>
      </c>
      <c r="F212" s="100"/>
      <c r="G212" s="121" t="s">
        <v>299</v>
      </c>
      <c r="H212" s="101"/>
      <c r="I212" s="102" t="str">
        <f t="shared" si="26"/>
        <v>Individuel sans remise</v>
      </c>
      <c r="J212" s="101">
        <f t="shared" si="27"/>
        <v>3.5</v>
      </c>
      <c r="K212" s="101">
        <f t="shared" si="28"/>
        <v>0</v>
      </c>
      <c r="L212" s="101">
        <f t="shared" si="29"/>
        <v>3.5</v>
      </c>
      <c r="M212" s="146">
        <f t="shared" si="30"/>
        <v>0</v>
      </c>
      <c r="N212" s="88" t="str">
        <f t="shared" si="31"/>
        <v/>
      </c>
      <c r="O212" s="176"/>
      <c r="T212" s="155"/>
    </row>
    <row r="213" spans="1:20" customFormat="1" ht="16.899999999999999" customHeight="1">
      <c r="A213" s="117">
        <v>197</v>
      </c>
      <c r="B213" s="97"/>
      <c r="C213" s="156" t="s">
        <v>311</v>
      </c>
      <c r="D213" s="99" t="s">
        <v>203</v>
      </c>
      <c r="E213" s="100">
        <v>3.5</v>
      </c>
      <c r="F213" s="157"/>
      <c r="G213" s="121" t="s">
        <v>299</v>
      </c>
      <c r="H213" s="101"/>
      <c r="I213" s="102" t="str">
        <f t="shared" si="26"/>
        <v>Individuel sans remise</v>
      </c>
      <c r="J213" s="101">
        <f t="shared" si="27"/>
        <v>3.5</v>
      </c>
      <c r="K213" s="101">
        <f t="shared" si="28"/>
        <v>0</v>
      </c>
      <c r="L213" s="101">
        <f t="shared" si="29"/>
        <v>3.5</v>
      </c>
      <c r="M213" s="146">
        <f t="shared" si="30"/>
        <v>0</v>
      </c>
      <c r="N213" s="88" t="str">
        <f t="shared" si="31"/>
        <v/>
      </c>
      <c r="O213" s="176"/>
      <c r="T213" s="155"/>
    </row>
    <row r="214" spans="1:20" customFormat="1" ht="16.899999999999999" customHeight="1">
      <c r="A214" s="117">
        <v>198</v>
      </c>
      <c r="B214" s="97"/>
      <c r="C214" s="98" t="s">
        <v>127</v>
      </c>
      <c r="D214" s="99" t="s">
        <v>199</v>
      </c>
      <c r="E214" s="100">
        <v>5</v>
      </c>
      <c r="F214" s="100"/>
      <c r="G214" s="121" t="s">
        <v>299</v>
      </c>
      <c r="H214" s="101"/>
      <c r="I214" s="102" t="str">
        <f t="shared" si="26"/>
        <v>Individuel sans remise</v>
      </c>
      <c r="J214" s="101">
        <f t="shared" si="27"/>
        <v>5</v>
      </c>
      <c r="K214" s="101">
        <f t="shared" si="28"/>
        <v>0</v>
      </c>
      <c r="L214" s="101">
        <f t="shared" si="29"/>
        <v>5</v>
      </c>
      <c r="M214" s="146">
        <f t="shared" si="30"/>
        <v>0</v>
      </c>
      <c r="N214" s="88" t="str">
        <f t="shared" si="31"/>
        <v/>
      </c>
      <c r="O214" s="176"/>
      <c r="T214" s="155"/>
    </row>
    <row r="215" spans="1:20" customFormat="1" ht="16.899999999999999" customHeight="1">
      <c r="A215" s="117">
        <v>199</v>
      </c>
      <c r="B215" s="97"/>
      <c r="C215" s="98" t="s">
        <v>126</v>
      </c>
      <c r="D215" s="99" t="s">
        <v>199</v>
      </c>
      <c r="E215" s="100">
        <v>5</v>
      </c>
      <c r="F215" s="100"/>
      <c r="G215" s="121" t="s">
        <v>299</v>
      </c>
      <c r="H215" s="101"/>
      <c r="I215" s="102" t="str">
        <f t="shared" si="26"/>
        <v>Individuel sans remise</v>
      </c>
      <c r="J215" s="101">
        <f t="shared" si="27"/>
        <v>5</v>
      </c>
      <c r="K215" s="101">
        <f t="shared" si="28"/>
        <v>0</v>
      </c>
      <c r="L215" s="101">
        <f t="shared" si="29"/>
        <v>5</v>
      </c>
      <c r="M215" s="146">
        <f t="shared" si="30"/>
        <v>0</v>
      </c>
      <c r="N215" s="88" t="str">
        <f t="shared" si="31"/>
        <v/>
      </c>
      <c r="O215" s="176"/>
      <c r="T215" s="155"/>
    </row>
    <row r="216" spans="1:20" customFormat="1" ht="16.899999999999999" customHeight="1">
      <c r="A216" s="117">
        <v>200</v>
      </c>
      <c r="B216" s="97"/>
      <c r="C216" s="98" t="s">
        <v>125</v>
      </c>
      <c r="D216" s="99" t="s">
        <v>199</v>
      </c>
      <c r="E216" s="100">
        <v>5</v>
      </c>
      <c r="F216" s="100"/>
      <c r="G216" s="121" t="s">
        <v>299</v>
      </c>
      <c r="H216" s="101"/>
      <c r="I216" s="102" t="str">
        <f t="shared" si="26"/>
        <v>Individuel sans remise</v>
      </c>
      <c r="J216" s="101">
        <f t="shared" si="27"/>
        <v>5</v>
      </c>
      <c r="K216" s="101">
        <f t="shared" si="28"/>
        <v>0</v>
      </c>
      <c r="L216" s="101">
        <f t="shared" si="29"/>
        <v>5</v>
      </c>
      <c r="M216" s="146">
        <f t="shared" si="30"/>
        <v>0</v>
      </c>
      <c r="N216" s="88" t="str">
        <f t="shared" si="31"/>
        <v/>
      </c>
      <c r="O216" s="176"/>
      <c r="T216" s="155"/>
    </row>
    <row r="217" spans="1:20" customFormat="1" ht="16.899999999999999" customHeight="1">
      <c r="A217" s="117">
        <v>201</v>
      </c>
      <c r="B217" s="97"/>
      <c r="C217" s="188" t="s">
        <v>130</v>
      </c>
      <c r="D217" s="185" t="s">
        <v>10</v>
      </c>
      <c r="E217" s="184">
        <v>2.6</v>
      </c>
      <c r="F217" s="100"/>
      <c r="G217" s="121" t="s">
        <v>299</v>
      </c>
      <c r="H217" s="101"/>
      <c r="I217" s="102" t="str">
        <f t="shared" si="26"/>
        <v>Individuel sans remise</v>
      </c>
      <c r="J217" s="101">
        <f t="shared" si="27"/>
        <v>2.6</v>
      </c>
      <c r="K217" s="101">
        <f t="shared" si="28"/>
        <v>0</v>
      </c>
      <c r="L217" s="101">
        <f t="shared" si="29"/>
        <v>2.6</v>
      </c>
      <c r="M217" s="146">
        <f t="shared" si="30"/>
        <v>0</v>
      </c>
      <c r="N217" s="88" t="str">
        <f t="shared" si="31"/>
        <v/>
      </c>
      <c r="O217" s="176"/>
      <c r="T217" s="155"/>
    </row>
    <row r="218" spans="1:20" customFormat="1" ht="16.899999999999999" customHeight="1">
      <c r="A218" s="117">
        <v>202</v>
      </c>
      <c r="B218" s="97"/>
      <c r="C218" s="98" t="s">
        <v>131</v>
      </c>
      <c r="D218" s="99" t="s">
        <v>101</v>
      </c>
      <c r="E218" s="100">
        <v>3.5</v>
      </c>
      <c r="F218" s="100"/>
      <c r="G218" s="121" t="s">
        <v>299</v>
      </c>
      <c r="H218" s="101"/>
      <c r="I218" s="102" t="str">
        <f t="shared" si="26"/>
        <v>Individuel sans remise</v>
      </c>
      <c r="J218" s="101">
        <f t="shared" si="27"/>
        <v>3.5</v>
      </c>
      <c r="K218" s="101">
        <f t="shared" si="28"/>
        <v>0</v>
      </c>
      <c r="L218" s="101">
        <f t="shared" si="29"/>
        <v>3.5</v>
      </c>
      <c r="M218" s="146">
        <f t="shared" si="30"/>
        <v>0</v>
      </c>
      <c r="N218" s="88" t="str">
        <f t="shared" si="31"/>
        <v/>
      </c>
      <c r="O218" s="176"/>
      <c r="T218" s="155"/>
    </row>
    <row r="219" spans="1:20" customFormat="1" ht="16.899999999999999" customHeight="1">
      <c r="A219" s="117">
        <v>203</v>
      </c>
      <c r="B219" s="97"/>
      <c r="C219" s="194" t="s">
        <v>329</v>
      </c>
      <c r="D219" s="195" t="s">
        <v>101</v>
      </c>
      <c r="E219" s="196">
        <v>3.5</v>
      </c>
      <c r="F219" s="196"/>
      <c r="G219" s="121" t="s">
        <v>299</v>
      </c>
      <c r="H219" s="197"/>
      <c r="I219" s="102" t="str">
        <f t="shared" si="26"/>
        <v>Individuel sans remise</v>
      </c>
      <c r="J219" s="101">
        <f t="shared" si="27"/>
        <v>3.5</v>
      </c>
      <c r="K219" s="101">
        <f t="shared" si="28"/>
        <v>0</v>
      </c>
      <c r="L219" s="101">
        <f t="shared" si="29"/>
        <v>3.5</v>
      </c>
      <c r="M219" s="146">
        <f t="shared" si="30"/>
        <v>0</v>
      </c>
      <c r="N219" s="88" t="str">
        <f t="shared" si="31"/>
        <v/>
      </c>
      <c r="O219" s="176"/>
      <c r="T219" s="155"/>
    </row>
    <row r="220" spans="1:20" customFormat="1" ht="16.899999999999999" customHeight="1">
      <c r="A220" s="117">
        <v>204</v>
      </c>
      <c r="B220" s="97"/>
      <c r="C220" s="98" t="s">
        <v>137</v>
      </c>
      <c r="D220" s="99" t="s">
        <v>202</v>
      </c>
      <c r="E220" s="100">
        <v>1.5</v>
      </c>
      <c r="F220" s="100"/>
      <c r="G220" s="121" t="s">
        <v>299</v>
      </c>
      <c r="H220" s="101"/>
      <c r="I220" s="102" t="str">
        <f t="shared" si="26"/>
        <v>Individuel sans remise</v>
      </c>
      <c r="J220" s="101">
        <f t="shared" si="27"/>
        <v>1.5</v>
      </c>
      <c r="K220" s="101">
        <f t="shared" si="28"/>
        <v>0</v>
      </c>
      <c r="L220" s="101">
        <f t="shared" si="29"/>
        <v>1.5</v>
      </c>
      <c r="M220" s="146">
        <f t="shared" si="30"/>
        <v>0</v>
      </c>
      <c r="N220" s="88" t="str">
        <f t="shared" si="31"/>
        <v/>
      </c>
      <c r="O220" s="176"/>
      <c r="T220" s="155"/>
    </row>
    <row r="221" spans="1:20" customFormat="1" ht="16.899999999999999" customHeight="1">
      <c r="A221" s="117">
        <v>205</v>
      </c>
      <c r="B221" s="97"/>
      <c r="C221" s="103" t="s">
        <v>106</v>
      </c>
      <c r="D221" s="99" t="s">
        <v>101</v>
      </c>
      <c r="E221" s="100">
        <v>3.5</v>
      </c>
      <c r="F221" s="100">
        <v>3.3</v>
      </c>
      <c r="G221" s="121" t="s">
        <v>299</v>
      </c>
      <c r="H221" s="101"/>
      <c r="I221" s="102" t="str">
        <f t="shared" si="26"/>
        <v>Individuel avec remise</v>
      </c>
      <c r="J221" s="101">
        <f t="shared" si="27"/>
        <v>3.5</v>
      </c>
      <c r="K221" s="101">
        <f t="shared" si="28"/>
        <v>3.3</v>
      </c>
      <c r="L221" s="101">
        <f t="shared" si="29"/>
        <v>3.5</v>
      </c>
      <c r="M221" s="146">
        <f t="shared" si="30"/>
        <v>0</v>
      </c>
      <c r="N221" s="88" t="str">
        <f t="shared" si="31"/>
        <v/>
      </c>
      <c r="O221" s="176"/>
      <c r="T221" s="155"/>
    </row>
    <row r="222" spans="1:20" customFormat="1" ht="16.899999999999999" customHeight="1">
      <c r="A222" s="117">
        <v>206</v>
      </c>
      <c r="B222" s="97"/>
      <c r="C222" s="103" t="s">
        <v>107</v>
      </c>
      <c r="D222" s="99" t="s">
        <v>101</v>
      </c>
      <c r="E222" s="100">
        <v>3.5</v>
      </c>
      <c r="F222" s="100">
        <v>3.3</v>
      </c>
      <c r="G222" s="121" t="s">
        <v>299</v>
      </c>
      <c r="H222" s="101"/>
      <c r="I222" s="102" t="str">
        <f t="shared" si="26"/>
        <v>Individuel avec remise</v>
      </c>
      <c r="J222" s="101">
        <f t="shared" si="27"/>
        <v>3.5</v>
      </c>
      <c r="K222" s="101">
        <f t="shared" si="28"/>
        <v>3.3</v>
      </c>
      <c r="L222" s="101">
        <f t="shared" si="29"/>
        <v>3.5</v>
      </c>
      <c r="M222" s="146">
        <f t="shared" si="30"/>
        <v>0</v>
      </c>
      <c r="N222" s="88" t="str">
        <f t="shared" si="31"/>
        <v/>
      </c>
      <c r="O222" s="176"/>
      <c r="T222" s="155"/>
    </row>
    <row r="223" spans="1:20" customFormat="1" ht="16.899999999999999" customHeight="1">
      <c r="A223" s="117">
        <v>207</v>
      </c>
      <c r="B223" s="97"/>
      <c r="C223" s="103" t="s">
        <v>105</v>
      </c>
      <c r="D223" s="99" t="s">
        <v>101</v>
      </c>
      <c r="E223" s="100">
        <v>3.5</v>
      </c>
      <c r="F223" s="100">
        <v>3.3</v>
      </c>
      <c r="G223" s="121" t="s">
        <v>299</v>
      </c>
      <c r="H223" s="101"/>
      <c r="I223" s="102" t="str">
        <f t="shared" si="26"/>
        <v>Individuel avec remise</v>
      </c>
      <c r="J223" s="101">
        <f t="shared" si="27"/>
        <v>3.5</v>
      </c>
      <c r="K223" s="101">
        <f t="shared" si="28"/>
        <v>3.3</v>
      </c>
      <c r="L223" s="101">
        <f t="shared" si="29"/>
        <v>3.5</v>
      </c>
      <c r="M223" s="146">
        <f t="shared" si="30"/>
        <v>0</v>
      </c>
      <c r="N223" s="88" t="str">
        <f t="shared" si="31"/>
        <v/>
      </c>
      <c r="O223" s="176"/>
      <c r="T223" s="155"/>
    </row>
    <row r="224" spans="1:20" customFormat="1" ht="16.899999999999999" customHeight="1">
      <c r="A224" s="117">
        <v>208</v>
      </c>
      <c r="B224" s="97"/>
      <c r="C224" s="103" t="s">
        <v>104</v>
      </c>
      <c r="D224" s="99" t="s">
        <v>101</v>
      </c>
      <c r="E224" s="100">
        <v>3.5</v>
      </c>
      <c r="F224" s="100">
        <v>3.3</v>
      </c>
      <c r="G224" s="121" t="s">
        <v>299</v>
      </c>
      <c r="H224" s="101"/>
      <c r="I224" s="102" t="str">
        <f t="shared" si="26"/>
        <v>Individuel avec remise</v>
      </c>
      <c r="J224" s="101">
        <f t="shared" si="27"/>
        <v>3.5</v>
      </c>
      <c r="K224" s="101">
        <f t="shared" si="28"/>
        <v>3.3</v>
      </c>
      <c r="L224" s="101">
        <f t="shared" si="29"/>
        <v>3.5</v>
      </c>
      <c r="M224" s="146">
        <f t="shared" si="30"/>
        <v>0</v>
      </c>
      <c r="N224" s="88" t="str">
        <f t="shared" si="31"/>
        <v/>
      </c>
      <c r="O224" s="176"/>
      <c r="T224" s="155"/>
    </row>
    <row r="225" spans="1:20" customFormat="1" ht="16.899999999999999" customHeight="1">
      <c r="A225" s="117">
        <v>209</v>
      </c>
      <c r="B225" s="97"/>
      <c r="C225" s="103" t="s">
        <v>109</v>
      </c>
      <c r="D225" s="99" t="s">
        <v>101</v>
      </c>
      <c r="E225" s="100">
        <v>3.3</v>
      </c>
      <c r="F225" s="100">
        <v>3.1</v>
      </c>
      <c r="G225" s="121" t="s">
        <v>299</v>
      </c>
      <c r="H225" s="101"/>
      <c r="I225" s="102" t="str">
        <f t="shared" si="26"/>
        <v>Individuel avec remise</v>
      </c>
      <c r="J225" s="101">
        <f t="shared" si="27"/>
        <v>3.3</v>
      </c>
      <c r="K225" s="101">
        <f t="shared" si="28"/>
        <v>3.1</v>
      </c>
      <c r="L225" s="101">
        <f t="shared" si="29"/>
        <v>3.3</v>
      </c>
      <c r="M225" s="146">
        <f t="shared" si="30"/>
        <v>0</v>
      </c>
      <c r="N225" s="88" t="str">
        <f t="shared" si="31"/>
        <v/>
      </c>
      <c r="O225" s="176"/>
      <c r="T225" s="155"/>
    </row>
    <row r="226" spans="1:20" customFormat="1" ht="16.899999999999999" customHeight="1">
      <c r="A226" s="117">
        <v>210</v>
      </c>
      <c r="B226" s="97"/>
      <c r="C226" s="103" t="s">
        <v>190</v>
      </c>
      <c r="D226" s="99" t="s">
        <v>101</v>
      </c>
      <c r="E226" s="100">
        <v>3.3</v>
      </c>
      <c r="F226" s="192">
        <v>3.1</v>
      </c>
      <c r="G226" s="121" t="s">
        <v>299</v>
      </c>
      <c r="H226" s="101"/>
      <c r="I226" s="102" t="str">
        <f t="shared" si="26"/>
        <v>Individuel avec remise</v>
      </c>
      <c r="J226" s="101">
        <f t="shared" si="27"/>
        <v>3.3</v>
      </c>
      <c r="K226" s="101">
        <f t="shared" si="28"/>
        <v>3.1</v>
      </c>
      <c r="L226" s="101">
        <f t="shared" si="29"/>
        <v>3.3</v>
      </c>
      <c r="M226" s="146">
        <f t="shared" si="30"/>
        <v>0</v>
      </c>
      <c r="N226" s="88" t="str">
        <f t="shared" si="31"/>
        <v/>
      </c>
      <c r="O226" s="176"/>
      <c r="T226" s="155"/>
    </row>
    <row r="227" spans="1:20" customFormat="1" ht="16.899999999999999" customHeight="1">
      <c r="A227" s="117">
        <v>211</v>
      </c>
      <c r="B227" s="97"/>
      <c r="C227" s="103" t="s">
        <v>110</v>
      </c>
      <c r="D227" s="99" t="s">
        <v>101</v>
      </c>
      <c r="E227" s="100">
        <v>3.3</v>
      </c>
      <c r="F227" s="100">
        <v>3.1</v>
      </c>
      <c r="G227" s="121" t="s">
        <v>299</v>
      </c>
      <c r="H227" s="101"/>
      <c r="I227" s="102" t="str">
        <f t="shared" si="26"/>
        <v>Individuel avec remise</v>
      </c>
      <c r="J227" s="101">
        <f t="shared" si="27"/>
        <v>3.3</v>
      </c>
      <c r="K227" s="101">
        <f t="shared" si="28"/>
        <v>3.1</v>
      </c>
      <c r="L227" s="101">
        <f t="shared" si="29"/>
        <v>3.3</v>
      </c>
      <c r="M227" s="146">
        <f t="shared" si="30"/>
        <v>0</v>
      </c>
      <c r="N227" s="88" t="str">
        <f t="shared" si="31"/>
        <v/>
      </c>
      <c r="O227" s="176"/>
      <c r="T227" s="155"/>
    </row>
    <row r="228" spans="1:20" customFormat="1" ht="16.899999999999999" customHeight="1">
      <c r="A228" s="117">
        <v>212</v>
      </c>
      <c r="B228" s="97"/>
      <c r="C228" s="103" t="s">
        <v>108</v>
      </c>
      <c r="D228" s="99" t="s">
        <v>101</v>
      </c>
      <c r="E228" s="100">
        <v>3.3</v>
      </c>
      <c r="F228" s="100">
        <v>3.1</v>
      </c>
      <c r="G228" s="121" t="s">
        <v>299</v>
      </c>
      <c r="H228" s="101"/>
      <c r="I228" s="102" t="str">
        <f t="shared" si="26"/>
        <v>Individuel avec remise</v>
      </c>
      <c r="J228" s="101">
        <f t="shared" si="27"/>
        <v>3.3</v>
      </c>
      <c r="K228" s="101">
        <f t="shared" si="28"/>
        <v>3.1</v>
      </c>
      <c r="L228" s="101">
        <f t="shared" si="29"/>
        <v>3.3</v>
      </c>
      <c r="M228" s="146">
        <f t="shared" si="30"/>
        <v>0</v>
      </c>
      <c r="N228" s="88" t="str">
        <f t="shared" si="31"/>
        <v/>
      </c>
      <c r="O228" s="176"/>
      <c r="T228" s="155"/>
    </row>
    <row r="229" spans="1:20" customFormat="1" ht="16.899999999999999" customHeight="1">
      <c r="A229" s="117">
        <v>213</v>
      </c>
      <c r="B229" s="97"/>
      <c r="C229" s="111" t="s">
        <v>102</v>
      </c>
      <c r="D229" s="99" t="s">
        <v>101</v>
      </c>
      <c r="E229" s="100">
        <v>4.2</v>
      </c>
      <c r="F229" s="100">
        <v>4</v>
      </c>
      <c r="G229" s="121" t="s">
        <v>299</v>
      </c>
      <c r="H229" s="101"/>
      <c r="I229" s="102" t="str">
        <f t="shared" si="26"/>
        <v>Individuel avec remise</v>
      </c>
      <c r="J229" s="101">
        <f t="shared" si="27"/>
        <v>4.2</v>
      </c>
      <c r="K229" s="101">
        <f t="shared" si="28"/>
        <v>4</v>
      </c>
      <c r="L229" s="101">
        <f t="shared" si="29"/>
        <v>4.2</v>
      </c>
      <c r="M229" s="146">
        <f t="shared" si="30"/>
        <v>0</v>
      </c>
      <c r="N229" s="88" t="str">
        <f t="shared" si="31"/>
        <v/>
      </c>
      <c r="O229" s="176"/>
      <c r="T229" s="155"/>
    </row>
    <row r="230" spans="1:20" customFormat="1" ht="16.899999999999999" customHeight="1">
      <c r="A230" s="117">
        <v>214</v>
      </c>
      <c r="B230" s="97"/>
      <c r="C230" s="111" t="s">
        <v>189</v>
      </c>
      <c r="D230" s="99" t="s">
        <v>101</v>
      </c>
      <c r="E230" s="100">
        <v>4.2</v>
      </c>
      <c r="F230" s="100">
        <v>4</v>
      </c>
      <c r="G230" s="121" t="s">
        <v>299</v>
      </c>
      <c r="H230" s="101"/>
      <c r="I230" s="102" t="str">
        <f t="shared" si="26"/>
        <v>Individuel avec remise</v>
      </c>
      <c r="J230" s="101">
        <f t="shared" si="27"/>
        <v>4.2</v>
      </c>
      <c r="K230" s="101">
        <f t="shared" si="28"/>
        <v>4</v>
      </c>
      <c r="L230" s="101">
        <f t="shared" si="29"/>
        <v>4.2</v>
      </c>
      <c r="M230" s="146">
        <f t="shared" si="30"/>
        <v>0</v>
      </c>
      <c r="N230" s="88" t="str">
        <f t="shared" si="31"/>
        <v/>
      </c>
      <c r="O230" s="176"/>
      <c r="T230" s="155"/>
    </row>
    <row r="231" spans="1:20" customFormat="1" ht="16.899999999999999" customHeight="1">
      <c r="A231" s="117">
        <v>215</v>
      </c>
      <c r="B231" s="97"/>
      <c r="C231" s="111" t="s">
        <v>103</v>
      </c>
      <c r="D231" s="99" t="s">
        <v>101</v>
      </c>
      <c r="E231" s="100">
        <v>4.2</v>
      </c>
      <c r="F231" s="100">
        <v>4</v>
      </c>
      <c r="G231" s="121" t="s">
        <v>299</v>
      </c>
      <c r="H231" s="101"/>
      <c r="I231" s="102" t="str">
        <f t="shared" si="26"/>
        <v>Individuel avec remise</v>
      </c>
      <c r="J231" s="101">
        <f t="shared" si="27"/>
        <v>4.2</v>
      </c>
      <c r="K231" s="101">
        <f t="shared" si="28"/>
        <v>4</v>
      </c>
      <c r="L231" s="101">
        <f t="shared" si="29"/>
        <v>4.2</v>
      </c>
      <c r="M231" s="146">
        <f t="shared" si="30"/>
        <v>0</v>
      </c>
      <c r="N231" s="88" t="str">
        <f t="shared" si="31"/>
        <v/>
      </c>
      <c r="O231" s="176"/>
      <c r="T231" s="155"/>
    </row>
    <row r="232" spans="1:20" customFormat="1" ht="16.899999999999999" customHeight="1">
      <c r="A232" s="117">
        <v>216</v>
      </c>
      <c r="B232" s="97"/>
      <c r="C232" s="111" t="s">
        <v>100</v>
      </c>
      <c r="D232" s="99" t="s">
        <v>101</v>
      </c>
      <c r="E232" s="100">
        <v>4.2</v>
      </c>
      <c r="F232" s="100">
        <v>4</v>
      </c>
      <c r="G232" s="121" t="s">
        <v>299</v>
      </c>
      <c r="H232" s="101"/>
      <c r="I232" s="102" t="str">
        <f t="shared" si="26"/>
        <v>Individuel avec remise</v>
      </c>
      <c r="J232" s="101">
        <f t="shared" si="27"/>
        <v>4.2</v>
      </c>
      <c r="K232" s="101">
        <f t="shared" si="28"/>
        <v>4</v>
      </c>
      <c r="L232" s="101">
        <f t="shared" si="29"/>
        <v>4.2</v>
      </c>
      <c r="M232" s="146">
        <f t="shared" si="30"/>
        <v>0</v>
      </c>
      <c r="N232" s="88" t="str">
        <f t="shared" si="31"/>
        <v/>
      </c>
      <c r="O232" s="176"/>
      <c r="T232" s="155"/>
    </row>
    <row r="233" spans="1:20" customFormat="1" ht="16.899999999999999" customHeight="1">
      <c r="A233" s="117">
        <v>217</v>
      </c>
      <c r="B233" s="97"/>
      <c r="C233" s="189" t="s">
        <v>257</v>
      </c>
      <c r="D233" s="185" t="s">
        <v>101</v>
      </c>
      <c r="E233" s="184">
        <v>3</v>
      </c>
      <c r="F233" s="157"/>
      <c r="G233" s="121" t="s">
        <v>299</v>
      </c>
      <c r="H233" s="101"/>
      <c r="I233" s="102" t="str">
        <f t="shared" si="26"/>
        <v>Individuel sans remise</v>
      </c>
      <c r="J233" s="101">
        <f t="shared" si="27"/>
        <v>3</v>
      </c>
      <c r="K233" s="101">
        <f t="shared" si="28"/>
        <v>0</v>
      </c>
      <c r="L233" s="101">
        <f t="shared" si="29"/>
        <v>3</v>
      </c>
      <c r="M233" s="146">
        <f t="shared" si="30"/>
        <v>0</v>
      </c>
      <c r="N233" s="88" t="str">
        <f t="shared" si="31"/>
        <v/>
      </c>
      <c r="O233" s="176"/>
      <c r="T233" s="155"/>
    </row>
    <row r="234" spans="1:20" customFormat="1" ht="16.899999999999999" customHeight="1">
      <c r="A234" s="117">
        <v>218</v>
      </c>
      <c r="B234" s="97"/>
      <c r="C234" s="189" t="s">
        <v>256</v>
      </c>
      <c r="D234" s="185" t="s">
        <v>101</v>
      </c>
      <c r="E234" s="184">
        <v>3</v>
      </c>
      <c r="F234" s="190"/>
      <c r="G234" s="186" t="s">
        <v>299</v>
      </c>
      <c r="H234" s="187"/>
      <c r="I234" s="102" t="str">
        <f t="shared" si="26"/>
        <v>Individuel sans remise</v>
      </c>
      <c r="J234" s="101">
        <f t="shared" si="27"/>
        <v>3</v>
      </c>
      <c r="K234" s="101">
        <f t="shared" si="28"/>
        <v>0</v>
      </c>
      <c r="L234" s="101">
        <f t="shared" si="29"/>
        <v>3</v>
      </c>
      <c r="M234" s="146">
        <f t="shared" si="30"/>
        <v>0</v>
      </c>
      <c r="N234" s="88" t="str">
        <f t="shared" si="31"/>
        <v/>
      </c>
      <c r="O234" s="176"/>
      <c r="T234" s="155"/>
    </row>
    <row r="235" spans="1:20" customFormat="1" ht="16.899999999999999" customHeight="1">
      <c r="A235" s="117">
        <v>219</v>
      </c>
      <c r="B235" s="97"/>
      <c r="C235" s="188" t="s">
        <v>205</v>
      </c>
      <c r="D235" s="185" t="s">
        <v>203</v>
      </c>
      <c r="E235" s="184">
        <v>3.2</v>
      </c>
      <c r="F235" s="100"/>
      <c r="G235" s="121" t="s">
        <v>299</v>
      </c>
      <c r="H235" s="101"/>
      <c r="I235" s="102" t="str">
        <f t="shared" si="26"/>
        <v>Individuel sans remise</v>
      </c>
      <c r="J235" s="101">
        <f t="shared" si="27"/>
        <v>3.2</v>
      </c>
      <c r="K235" s="101">
        <f t="shared" si="28"/>
        <v>0</v>
      </c>
      <c r="L235" s="101">
        <f t="shared" si="29"/>
        <v>3.2</v>
      </c>
      <c r="M235" s="146">
        <f t="shared" si="30"/>
        <v>0</v>
      </c>
      <c r="N235" s="88" t="str">
        <f t="shared" si="31"/>
        <v/>
      </c>
      <c r="O235" s="176"/>
      <c r="T235" s="155"/>
    </row>
    <row r="236" spans="1:20" customFormat="1" ht="16.899999999999999" customHeight="1">
      <c r="A236" s="117">
        <v>220</v>
      </c>
      <c r="B236" s="97"/>
      <c r="C236" s="98" t="s">
        <v>206</v>
      </c>
      <c r="D236" s="99" t="s">
        <v>160</v>
      </c>
      <c r="E236" s="100">
        <v>0.95</v>
      </c>
      <c r="F236" s="100"/>
      <c r="G236" s="121" t="s">
        <v>299</v>
      </c>
      <c r="H236" s="101"/>
      <c r="I236" s="102" t="str">
        <f t="shared" si="26"/>
        <v>Individuel sans remise</v>
      </c>
      <c r="J236" s="101">
        <f t="shared" si="27"/>
        <v>0.95</v>
      </c>
      <c r="K236" s="101">
        <f t="shared" si="28"/>
        <v>0</v>
      </c>
      <c r="L236" s="101">
        <f t="shared" si="29"/>
        <v>0.95</v>
      </c>
      <c r="M236" s="146">
        <f t="shared" si="30"/>
        <v>0</v>
      </c>
      <c r="N236" s="88" t="str">
        <f t="shared" si="31"/>
        <v/>
      </c>
      <c r="O236" s="176"/>
      <c r="T236" s="155"/>
    </row>
    <row r="237" spans="1:20" customFormat="1" ht="16.899999999999999" customHeight="1">
      <c r="A237" s="117">
        <v>221</v>
      </c>
      <c r="B237" s="97"/>
      <c r="C237" s="98" t="s">
        <v>136</v>
      </c>
      <c r="D237" s="99" t="s">
        <v>122</v>
      </c>
      <c r="E237" s="100">
        <v>1.5</v>
      </c>
      <c r="F237" s="100"/>
      <c r="G237" s="121" t="s">
        <v>299</v>
      </c>
      <c r="H237" s="101"/>
      <c r="I237" s="102" t="str">
        <f t="shared" si="26"/>
        <v>Individuel sans remise</v>
      </c>
      <c r="J237" s="101">
        <f t="shared" si="27"/>
        <v>1.5</v>
      </c>
      <c r="K237" s="101">
        <f t="shared" si="28"/>
        <v>0</v>
      </c>
      <c r="L237" s="101">
        <f t="shared" si="29"/>
        <v>1.5</v>
      </c>
      <c r="M237" s="146">
        <f t="shared" si="30"/>
        <v>0</v>
      </c>
      <c r="N237" s="88" t="str">
        <f t="shared" si="31"/>
        <v/>
      </c>
      <c r="O237" s="176"/>
      <c r="T237" s="155"/>
    </row>
    <row r="238" spans="1:20" customFormat="1" ht="16.899999999999999" customHeight="1">
      <c r="A238" s="117">
        <v>222</v>
      </c>
      <c r="B238" s="97"/>
      <c r="C238" s="98" t="s">
        <v>212</v>
      </c>
      <c r="D238" s="99" t="s">
        <v>163</v>
      </c>
      <c r="E238" s="100">
        <v>0.95</v>
      </c>
      <c r="F238" s="100"/>
      <c r="G238" s="121" t="s">
        <v>299</v>
      </c>
      <c r="H238" s="101"/>
      <c r="I238" s="102" t="str">
        <f t="shared" si="26"/>
        <v>Individuel sans remise</v>
      </c>
      <c r="J238" s="101">
        <f t="shared" si="27"/>
        <v>0.95</v>
      </c>
      <c r="K238" s="101">
        <f t="shared" si="28"/>
        <v>0</v>
      </c>
      <c r="L238" s="101">
        <f t="shared" si="29"/>
        <v>0.95</v>
      </c>
      <c r="M238" s="146">
        <f t="shared" si="30"/>
        <v>0</v>
      </c>
      <c r="N238" s="88" t="str">
        <f t="shared" si="31"/>
        <v/>
      </c>
      <c r="O238" s="176"/>
      <c r="T238" s="155"/>
    </row>
    <row r="239" spans="1:20" customFormat="1" ht="16.899999999999999" customHeight="1">
      <c r="A239" s="117">
        <v>223</v>
      </c>
      <c r="B239" s="97"/>
      <c r="C239" s="98" t="s">
        <v>211</v>
      </c>
      <c r="D239" s="99" t="s">
        <v>163</v>
      </c>
      <c r="E239" s="100">
        <v>0.95</v>
      </c>
      <c r="F239" s="100"/>
      <c r="G239" s="121" t="s">
        <v>299</v>
      </c>
      <c r="H239" s="101"/>
      <c r="I239" s="102" t="str">
        <f t="shared" si="26"/>
        <v>Individuel sans remise</v>
      </c>
      <c r="J239" s="101">
        <f t="shared" si="27"/>
        <v>0.95</v>
      </c>
      <c r="K239" s="101">
        <f t="shared" si="28"/>
        <v>0</v>
      </c>
      <c r="L239" s="101">
        <f t="shared" si="29"/>
        <v>0.95</v>
      </c>
      <c r="M239" s="146">
        <f t="shared" si="30"/>
        <v>0</v>
      </c>
      <c r="N239" s="88" t="str">
        <f t="shared" si="31"/>
        <v/>
      </c>
      <c r="O239" s="176"/>
      <c r="T239" s="155"/>
    </row>
    <row r="240" spans="1:20" customFormat="1" ht="16.899999999999999" customHeight="1">
      <c r="A240" s="117">
        <v>224</v>
      </c>
      <c r="B240" s="97"/>
      <c r="C240" s="189" t="s">
        <v>309</v>
      </c>
      <c r="D240" s="185" t="s">
        <v>101</v>
      </c>
      <c r="E240" s="184">
        <v>3</v>
      </c>
      <c r="F240" s="190"/>
      <c r="G240" s="186" t="s">
        <v>299</v>
      </c>
      <c r="H240" s="187"/>
      <c r="I240" s="102" t="str">
        <f t="shared" si="26"/>
        <v>Individuel sans remise</v>
      </c>
      <c r="J240" s="101">
        <f t="shared" si="27"/>
        <v>3</v>
      </c>
      <c r="K240" s="101">
        <f t="shared" si="28"/>
        <v>0</v>
      </c>
      <c r="L240" s="101">
        <f t="shared" si="29"/>
        <v>3</v>
      </c>
      <c r="M240" s="146">
        <f t="shared" si="30"/>
        <v>0</v>
      </c>
      <c r="N240" s="88" t="str">
        <f t="shared" si="31"/>
        <v/>
      </c>
      <c r="O240" s="176"/>
      <c r="T240" s="155"/>
    </row>
    <row r="241" spans="1:20" customFormat="1" ht="16.899999999999999" customHeight="1">
      <c r="A241" s="117">
        <v>225</v>
      </c>
      <c r="B241" s="97"/>
      <c r="C241" s="189" t="s">
        <v>310</v>
      </c>
      <c r="D241" s="185" t="s">
        <v>101</v>
      </c>
      <c r="E241" s="184">
        <v>3</v>
      </c>
      <c r="F241" s="190"/>
      <c r="G241" s="186" t="s">
        <v>299</v>
      </c>
      <c r="H241" s="187"/>
      <c r="I241" s="102" t="str">
        <f t="shared" si="26"/>
        <v>Individuel sans remise</v>
      </c>
      <c r="J241" s="101">
        <f t="shared" si="27"/>
        <v>3</v>
      </c>
      <c r="K241" s="101">
        <f t="shared" si="28"/>
        <v>0</v>
      </c>
      <c r="L241" s="101">
        <f t="shared" si="29"/>
        <v>3</v>
      </c>
      <c r="M241" s="146">
        <f t="shared" si="30"/>
        <v>0</v>
      </c>
      <c r="N241" s="88" t="str">
        <f t="shared" si="31"/>
        <v/>
      </c>
      <c r="O241" s="176"/>
      <c r="T241" s="155"/>
    </row>
    <row r="242" spans="1:20" customFormat="1" ht="16.899999999999999" customHeight="1">
      <c r="A242" s="117">
        <v>226</v>
      </c>
      <c r="B242" s="97"/>
      <c r="C242" s="189" t="s">
        <v>255</v>
      </c>
      <c r="D242" s="185" t="s">
        <v>101</v>
      </c>
      <c r="E242" s="184">
        <v>3</v>
      </c>
      <c r="F242" s="190"/>
      <c r="G242" s="186" t="s">
        <v>299</v>
      </c>
      <c r="H242" s="187"/>
      <c r="I242" s="102" t="str">
        <f t="shared" si="26"/>
        <v>Individuel sans remise</v>
      </c>
      <c r="J242" s="101">
        <f t="shared" si="27"/>
        <v>3</v>
      </c>
      <c r="K242" s="101">
        <f t="shared" si="28"/>
        <v>0</v>
      </c>
      <c r="L242" s="101">
        <f t="shared" si="29"/>
        <v>3</v>
      </c>
      <c r="M242" s="146">
        <f t="shared" si="30"/>
        <v>0</v>
      </c>
      <c r="N242" s="88" t="str">
        <f t="shared" si="31"/>
        <v/>
      </c>
      <c r="O242" s="176"/>
      <c r="T242" s="155"/>
    </row>
    <row r="243" spans="1:20" customFormat="1" ht="16.899999999999999" customHeight="1">
      <c r="A243" s="117">
        <v>227</v>
      </c>
      <c r="B243" s="97"/>
      <c r="C243" s="98" t="s">
        <v>124</v>
      </c>
      <c r="D243" s="104" t="s">
        <v>122</v>
      </c>
      <c r="E243" s="100">
        <v>0.95</v>
      </c>
      <c r="F243" s="100"/>
      <c r="G243" s="121" t="s">
        <v>299</v>
      </c>
      <c r="H243" s="101"/>
      <c r="I243" s="102" t="str">
        <f t="shared" si="26"/>
        <v>Individuel sans remise</v>
      </c>
      <c r="J243" s="101">
        <f t="shared" si="27"/>
        <v>0.95</v>
      </c>
      <c r="K243" s="101">
        <f t="shared" si="28"/>
        <v>0</v>
      </c>
      <c r="L243" s="101">
        <f t="shared" si="29"/>
        <v>0.95</v>
      </c>
      <c r="M243" s="146">
        <f t="shared" si="30"/>
        <v>0</v>
      </c>
      <c r="N243" s="88" t="str">
        <f t="shared" si="31"/>
        <v/>
      </c>
      <c r="O243" s="176"/>
      <c r="T243" s="155"/>
    </row>
    <row r="244" spans="1:20" customFormat="1" ht="16.899999999999999" customHeight="1">
      <c r="A244" s="117">
        <v>228</v>
      </c>
      <c r="B244" s="97"/>
      <c r="C244" s="98" t="s">
        <v>197</v>
      </c>
      <c r="D244" s="104" t="s">
        <v>122</v>
      </c>
      <c r="E244" s="100">
        <v>0.95</v>
      </c>
      <c r="F244" s="100"/>
      <c r="G244" s="121" t="s">
        <v>299</v>
      </c>
      <c r="H244" s="101"/>
      <c r="I244" s="102" t="str">
        <f t="shared" si="26"/>
        <v>Individuel sans remise</v>
      </c>
      <c r="J244" s="101">
        <f t="shared" si="27"/>
        <v>0.95</v>
      </c>
      <c r="K244" s="101">
        <f t="shared" si="28"/>
        <v>0</v>
      </c>
      <c r="L244" s="101">
        <f t="shared" si="29"/>
        <v>0.95</v>
      </c>
      <c r="M244" s="146">
        <f t="shared" si="30"/>
        <v>0</v>
      </c>
      <c r="N244" s="88" t="str">
        <f t="shared" si="31"/>
        <v/>
      </c>
      <c r="O244" s="176"/>
      <c r="T244" s="155"/>
    </row>
    <row r="245" spans="1:20" customFormat="1" ht="16.899999999999999" customHeight="1">
      <c r="A245" s="117">
        <v>229</v>
      </c>
      <c r="B245" s="97"/>
      <c r="C245" s="98" t="s">
        <v>196</v>
      </c>
      <c r="D245" s="104" t="s">
        <v>122</v>
      </c>
      <c r="E245" s="100">
        <v>0.95</v>
      </c>
      <c r="F245" s="100"/>
      <c r="G245" s="121" t="s">
        <v>299</v>
      </c>
      <c r="H245" s="101"/>
      <c r="I245" s="102" t="str">
        <f t="shared" si="26"/>
        <v>Individuel sans remise</v>
      </c>
      <c r="J245" s="101">
        <f t="shared" si="27"/>
        <v>0.95</v>
      </c>
      <c r="K245" s="101">
        <f t="shared" si="28"/>
        <v>0</v>
      </c>
      <c r="L245" s="101">
        <f t="shared" si="29"/>
        <v>0.95</v>
      </c>
      <c r="M245" s="146">
        <f t="shared" si="30"/>
        <v>0</v>
      </c>
      <c r="N245" s="88" t="str">
        <f t="shared" si="31"/>
        <v/>
      </c>
      <c r="O245" s="176"/>
      <c r="T245" s="155"/>
    </row>
    <row r="246" spans="1:20" customFormat="1" ht="16.899999999999999" customHeight="1">
      <c r="A246" s="117">
        <v>230</v>
      </c>
      <c r="B246" s="97"/>
      <c r="C246" s="98" t="s">
        <v>121</v>
      </c>
      <c r="D246" s="104" t="s">
        <v>122</v>
      </c>
      <c r="E246" s="100">
        <v>0.95</v>
      </c>
      <c r="F246" s="100"/>
      <c r="G246" s="121" t="s">
        <v>299</v>
      </c>
      <c r="H246" s="101"/>
      <c r="I246" s="102" t="str">
        <f t="shared" si="26"/>
        <v>Individuel sans remise</v>
      </c>
      <c r="J246" s="101">
        <f t="shared" si="27"/>
        <v>0.95</v>
      </c>
      <c r="K246" s="101">
        <f t="shared" si="28"/>
        <v>0</v>
      </c>
      <c r="L246" s="101">
        <f t="shared" si="29"/>
        <v>0.95</v>
      </c>
      <c r="M246" s="146">
        <f t="shared" si="30"/>
        <v>0</v>
      </c>
      <c r="N246" s="88" t="str">
        <f t="shared" si="31"/>
        <v/>
      </c>
      <c r="O246" s="176"/>
      <c r="T246" s="155"/>
    </row>
    <row r="247" spans="1:20" customFormat="1" ht="16.899999999999999" customHeight="1">
      <c r="A247" s="117">
        <v>231</v>
      </c>
      <c r="B247" s="97"/>
      <c r="C247" s="98" t="s">
        <v>123</v>
      </c>
      <c r="D247" s="104" t="s">
        <v>122</v>
      </c>
      <c r="E247" s="100">
        <v>0.95</v>
      </c>
      <c r="F247" s="100"/>
      <c r="G247" s="121" t="s">
        <v>299</v>
      </c>
      <c r="H247" s="101"/>
      <c r="I247" s="102" t="str">
        <f t="shared" si="26"/>
        <v>Individuel sans remise</v>
      </c>
      <c r="J247" s="101">
        <f t="shared" si="27"/>
        <v>0.95</v>
      </c>
      <c r="K247" s="101">
        <f t="shared" si="28"/>
        <v>0</v>
      </c>
      <c r="L247" s="101">
        <f t="shared" si="29"/>
        <v>0.95</v>
      </c>
      <c r="M247" s="146">
        <f t="shared" si="30"/>
        <v>0</v>
      </c>
      <c r="N247" s="88" t="str">
        <f t="shared" si="31"/>
        <v/>
      </c>
      <c r="O247" s="176"/>
      <c r="T247" s="155"/>
    </row>
    <row r="248" spans="1:20" customFormat="1" ht="16.899999999999999" customHeight="1">
      <c r="A248" s="117">
        <v>232</v>
      </c>
      <c r="B248" s="97"/>
      <c r="C248" s="98" t="s">
        <v>198</v>
      </c>
      <c r="D248" s="104" t="s">
        <v>122</v>
      </c>
      <c r="E248" s="100">
        <v>0.95</v>
      </c>
      <c r="F248" s="100"/>
      <c r="G248" s="121" t="s">
        <v>299</v>
      </c>
      <c r="H248" s="101"/>
      <c r="I248" s="102" t="str">
        <f t="shared" si="26"/>
        <v>Individuel sans remise</v>
      </c>
      <c r="J248" s="101">
        <f t="shared" si="27"/>
        <v>0.95</v>
      </c>
      <c r="K248" s="101">
        <f t="shared" si="28"/>
        <v>0</v>
      </c>
      <c r="L248" s="101">
        <f t="shared" si="29"/>
        <v>0.95</v>
      </c>
      <c r="M248" s="146">
        <f t="shared" si="30"/>
        <v>0</v>
      </c>
      <c r="N248" s="88" t="str">
        <f t="shared" si="31"/>
        <v/>
      </c>
      <c r="O248" s="176"/>
      <c r="T248" s="155"/>
    </row>
    <row r="249" spans="1:20" customFormat="1" ht="16.899999999999999" customHeight="1">
      <c r="A249" s="117">
        <v>233</v>
      </c>
      <c r="B249" s="97"/>
      <c r="C249" s="98" t="s">
        <v>308</v>
      </c>
      <c r="D249" s="99" t="s">
        <v>160</v>
      </c>
      <c r="E249" s="100">
        <v>1.7</v>
      </c>
      <c r="F249" s="100"/>
      <c r="G249" s="121" t="s">
        <v>299</v>
      </c>
      <c r="H249" s="101"/>
      <c r="I249" s="102" t="str">
        <f t="shared" si="26"/>
        <v>Individuel sans remise</v>
      </c>
      <c r="J249" s="101">
        <f t="shared" si="27"/>
        <v>1.7</v>
      </c>
      <c r="K249" s="101">
        <f t="shared" si="28"/>
        <v>0</v>
      </c>
      <c r="L249" s="101">
        <f t="shared" si="29"/>
        <v>1.7</v>
      </c>
      <c r="M249" s="146">
        <f t="shared" si="30"/>
        <v>0</v>
      </c>
      <c r="N249" s="88" t="str">
        <f t="shared" si="31"/>
        <v/>
      </c>
      <c r="O249" s="176"/>
      <c r="T249" s="155"/>
    </row>
    <row r="250" spans="1:20" customFormat="1" ht="16.899999999999999" customHeight="1">
      <c r="A250" s="117">
        <v>234</v>
      </c>
      <c r="B250" s="97"/>
      <c r="C250" s="156" t="s">
        <v>307</v>
      </c>
      <c r="D250" s="157" t="s">
        <v>260</v>
      </c>
      <c r="E250" s="100">
        <v>3.5</v>
      </c>
      <c r="F250" s="192"/>
      <c r="G250" s="121" t="s">
        <v>299</v>
      </c>
      <c r="H250" s="101"/>
      <c r="I250" s="102" t="str">
        <f t="shared" si="26"/>
        <v>Individuel sans remise</v>
      </c>
      <c r="J250" s="101">
        <f t="shared" si="27"/>
        <v>3.5</v>
      </c>
      <c r="K250" s="101">
        <f t="shared" si="28"/>
        <v>0</v>
      </c>
      <c r="L250" s="101">
        <f t="shared" si="29"/>
        <v>3.5</v>
      </c>
      <c r="M250" s="146">
        <f t="shared" si="30"/>
        <v>0</v>
      </c>
      <c r="N250" s="88" t="str">
        <f t="shared" si="31"/>
        <v/>
      </c>
      <c r="O250" s="176"/>
      <c r="T250" s="155"/>
    </row>
    <row r="251" spans="1:20" s="219" customFormat="1" ht="16.899999999999999" customHeight="1">
      <c r="A251" s="117">
        <v>235</v>
      </c>
      <c r="B251" s="211"/>
      <c r="C251" s="220"/>
      <c r="D251" s="215"/>
      <c r="E251" s="214"/>
      <c r="F251" s="214"/>
      <c r="G251" s="214" t="s">
        <v>377</v>
      </c>
      <c r="H251" s="214"/>
      <c r="I251" s="215" t="str">
        <f t="shared" si="26"/>
        <v>Vide ou info</v>
      </c>
      <c r="J251" s="214" t="str">
        <f t="shared" si="27"/>
        <v/>
      </c>
      <c r="K251" s="214" t="str">
        <f t="shared" si="28"/>
        <v/>
      </c>
      <c r="L251" s="214" t="str">
        <f t="shared" si="29"/>
        <v/>
      </c>
      <c r="M251" s="216" t="str">
        <f t="shared" si="30"/>
        <v/>
      </c>
      <c r="N251" s="217" t="str">
        <f t="shared" si="31"/>
        <v/>
      </c>
      <c r="O251" s="218"/>
      <c r="T251" s="210"/>
    </row>
    <row r="252" spans="1:20" customFormat="1" ht="16.899999999999999" customHeight="1">
      <c r="A252" s="117">
        <v>236</v>
      </c>
      <c r="B252" s="97"/>
      <c r="C252" s="98" t="s">
        <v>209</v>
      </c>
      <c r="D252" s="99" t="s">
        <v>203</v>
      </c>
      <c r="E252" s="100">
        <v>3.5</v>
      </c>
      <c r="F252" s="100"/>
      <c r="G252" s="121" t="s">
        <v>299</v>
      </c>
      <c r="H252" s="101"/>
      <c r="I252" s="102" t="str">
        <f t="shared" si="26"/>
        <v>Individuel sans remise</v>
      </c>
      <c r="J252" s="101">
        <f t="shared" si="27"/>
        <v>3.5</v>
      </c>
      <c r="K252" s="101">
        <f t="shared" si="28"/>
        <v>0</v>
      </c>
      <c r="L252" s="101">
        <f t="shared" si="29"/>
        <v>3.5</v>
      </c>
      <c r="M252" s="146">
        <f t="shared" si="30"/>
        <v>0</v>
      </c>
      <c r="N252" s="88" t="str">
        <f t="shared" si="31"/>
        <v/>
      </c>
      <c r="O252" s="176"/>
      <c r="T252" s="155"/>
    </row>
    <row r="253" spans="1:20" s="181" customFormat="1" ht="16.899999999999999" customHeight="1">
      <c r="A253" s="117">
        <v>237</v>
      </c>
      <c r="B253" s="97"/>
      <c r="C253" s="98" t="s">
        <v>208</v>
      </c>
      <c r="D253" s="99" t="s">
        <v>203</v>
      </c>
      <c r="E253" s="100">
        <v>3.5</v>
      </c>
      <c r="F253" s="100"/>
      <c r="G253" s="121" t="s">
        <v>299</v>
      </c>
      <c r="H253" s="101"/>
      <c r="I253" s="102" t="str">
        <f t="shared" si="26"/>
        <v>Individuel sans remise</v>
      </c>
      <c r="J253" s="101">
        <f t="shared" si="27"/>
        <v>3.5</v>
      </c>
      <c r="K253" s="101">
        <f t="shared" si="28"/>
        <v>0</v>
      </c>
      <c r="L253" s="101">
        <f t="shared" si="29"/>
        <v>3.5</v>
      </c>
      <c r="M253" s="146">
        <f t="shared" si="30"/>
        <v>0</v>
      </c>
      <c r="N253" s="88" t="str">
        <f t="shared" si="31"/>
        <v/>
      </c>
      <c r="O253" s="176"/>
      <c r="T253"/>
    </row>
    <row r="254" spans="1:20" s="180" customFormat="1" ht="16.899999999999999" customHeight="1">
      <c r="A254" s="117">
        <v>238</v>
      </c>
      <c r="B254" s="97"/>
      <c r="C254" s="156" t="s">
        <v>324</v>
      </c>
      <c r="D254" s="99" t="s">
        <v>203</v>
      </c>
      <c r="E254" s="100">
        <v>3.5</v>
      </c>
      <c r="F254" s="192"/>
      <c r="G254" s="121" t="s">
        <v>299</v>
      </c>
      <c r="H254" s="101"/>
      <c r="I254" s="102" t="str">
        <f t="shared" si="26"/>
        <v>Individuel sans remise</v>
      </c>
      <c r="J254" s="101">
        <f t="shared" si="27"/>
        <v>3.5</v>
      </c>
      <c r="K254" s="101">
        <f t="shared" si="28"/>
        <v>0</v>
      </c>
      <c r="L254" s="101">
        <f t="shared" si="29"/>
        <v>3.5</v>
      </c>
      <c r="M254" s="146">
        <f t="shared" si="30"/>
        <v>0</v>
      </c>
      <c r="N254" s="88" t="str">
        <f t="shared" si="31"/>
        <v/>
      </c>
      <c r="O254" s="176"/>
      <c r="T254"/>
    </row>
    <row r="255" spans="1:20" customFormat="1" ht="16.899999999999999" customHeight="1">
      <c r="A255" s="117">
        <v>239</v>
      </c>
      <c r="B255" s="191"/>
      <c r="C255" s="189" t="s">
        <v>304</v>
      </c>
      <c r="D255" s="185" t="s">
        <v>203</v>
      </c>
      <c r="E255" s="184">
        <v>3.15</v>
      </c>
      <c r="F255" s="190"/>
      <c r="G255" s="186" t="s">
        <v>299</v>
      </c>
      <c r="H255" s="187"/>
      <c r="I255" s="102" t="str">
        <f t="shared" si="26"/>
        <v>Individuel sans remise</v>
      </c>
      <c r="J255" s="101">
        <f t="shared" si="27"/>
        <v>3.15</v>
      </c>
      <c r="K255" s="101">
        <f t="shared" si="28"/>
        <v>0</v>
      </c>
      <c r="L255" s="101">
        <f t="shared" si="29"/>
        <v>3.15</v>
      </c>
      <c r="M255" s="146">
        <f t="shared" si="30"/>
        <v>0</v>
      </c>
      <c r="N255" s="88" t="str">
        <f t="shared" si="31"/>
        <v/>
      </c>
      <c r="O255" s="176"/>
    </row>
    <row r="256" spans="1:20" customFormat="1" ht="16.899999999999999" customHeight="1">
      <c r="A256" s="117">
        <v>240</v>
      </c>
      <c r="B256" s="191"/>
      <c r="C256" s="189" t="s">
        <v>305</v>
      </c>
      <c r="D256" s="185" t="s">
        <v>203</v>
      </c>
      <c r="E256" s="184">
        <v>3</v>
      </c>
      <c r="F256" s="190"/>
      <c r="G256" s="186" t="s">
        <v>299</v>
      </c>
      <c r="H256" s="187"/>
      <c r="I256" s="102" t="str">
        <f t="shared" si="26"/>
        <v>Individuel sans remise</v>
      </c>
      <c r="J256" s="101">
        <f t="shared" si="27"/>
        <v>3</v>
      </c>
      <c r="K256" s="101">
        <f t="shared" si="28"/>
        <v>0</v>
      </c>
      <c r="L256" s="101">
        <f t="shared" si="29"/>
        <v>3</v>
      </c>
      <c r="M256" s="146">
        <f t="shared" si="30"/>
        <v>0</v>
      </c>
      <c r="N256" s="88" t="str">
        <f t="shared" si="31"/>
        <v/>
      </c>
      <c r="O256" s="176"/>
    </row>
    <row r="257" spans="1:15" customFormat="1" ht="16.899999999999999" customHeight="1">
      <c r="A257" s="117">
        <v>241</v>
      </c>
      <c r="B257" s="97"/>
      <c r="C257" s="156" t="s">
        <v>306</v>
      </c>
      <c r="D257" s="99" t="s">
        <v>203</v>
      </c>
      <c r="E257" s="100">
        <v>3.5</v>
      </c>
      <c r="F257" s="192"/>
      <c r="G257" s="121" t="s">
        <v>299</v>
      </c>
      <c r="H257" s="101"/>
      <c r="I257" s="102" t="str">
        <f t="shared" si="26"/>
        <v>Individuel sans remise</v>
      </c>
      <c r="J257" s="101">
        <f t="shared" si="27"/>
        <v>3.5</v>
      </c>
      <c r="K257" s="101">
        <f t="shared" si="28"/>
        <v>0</v>
      </c>
      <c r="L257" s="101">
        <f t="shared" si="29"/>
        <v>3.5</v>
      </c>
      <c r="M257" s="146">
        <f t="shared" si="30"/>
        <v>0</v>
      </c>
      <c r="N257" s="88" t="str">
        <f t="shared" si="31"/>
        <v/>
      </c>
      <c r="O257" s="176"/>
    </row>
    <row r="258" spans="1:15" customFormat="1" ht="16.899999999999999" customHeight="1">
      <c r="A258" s="117">
        <v>242</v>
      </c>
      <c r="B258" s="97"/>
      <c r="C258" s="98" t="s">
        <v>119</v>
      </c>
      <c r="D258" s="99" t="s">
        <v>101</v>
      </c>
      <c r="E258" s="100">
        <v>3.5</v>
      </c>
      <c r="F258" s="100"/>
      <c r="G258" s="121" t="s">
        <v>299</v>
      </c>
      <c r="H258" s="101"/>
      <c r="I258" s="102" t="str">
        <f t="shared" si="26"/>
        <v>Individuel sans remise</v>
      </c>
      <c r="J258" s="101">
        <f t="shared" si="27"/>
        <v>3.5</v>
      </c>
      <c r="K258" s="101">
        <f t="shared" si="28"/>
        <v>0</v>
      </c>
      <c r="L258" s="101">
        <f t="shared" si="29"/>
        <v>3.5</v>
      </c>
      <c r="M258" s="146">
        <f t="shared" si="30"/>
        <v>0</v>
      </c>
      <c r="N258" s="88" t="str">
        <f t="shared" si="31"/>
        <v/>
      </c>
      <c r="O258" s="176"/>
    </row>
    <row r="259" spans="1:15" customFormat="1" ht="16.899999999999999" customHeight="1">
      <c r="A259" s="117">
        <v>243</v>
      </c>
      <c r="B259" s="97"/>
      <c r="C259" s="98" t="s">
        <v>120</v>
      </c>
      <c r="D259" s="99" t="s">
        <v>101</v>
      </c>
      <c r="E259" s="100">
        <v>3.5</v>
      </c>
      <c r="F259" s="192"/>
      <c r="G259" s="121" t="s">
        <v>299</v>
      </c>
      <c r="H259" s="101"/>
      <c r="I259" s="102" t="str">
        <f t="shared" si="26"/>
        <v>Individuel sans remise</v>
      </c>
      <c r="J259" s="101">
        <f t="shared" si="27"/>
        <v>3.5</v>
      </c>
      <c r="K259" s="101">
        <f t="shared" si="28"/>
        <v>0</v>
      </c>
      <c r="L259" s="101">
        <f t="shared" si="29"/>
        <v>3.5</v>
      </c>
      <c r="M259" s="146">
        <f t="shared" si="30"/>
        <v>0</v>
      </c>
      <c r="N259" s="88" t="str">
        <f t="shared" si="31"/>
        <v/>
      </c>
      <c r="O259" s="176"/>
    </row>
    <row r="260" spans="1:15" customFormat="1" ht="16.899999999999999" customHeight="1">
      <c r="A260" s="117">
        <v>244</v>
      </c>
      <c r="B260" s="97"/>
      <c r="C260" s="98" t="s">
        <v>193</v>
      </c>
      <c r="D260" s="99" t="s">
        <v>101</v>
      </c>
      <c r="E260" s="100">
        <v>3.5</v>
      </c>
      <c r="F260" s="100"/>
      <c r="G260" s="121" t="s">
        <v>299</v>
      </c>
      <c r="H260" s="101"/>
      <c r="I260" s="102" t="str">
        <f t="shared" si="26"/>
        <v>Individuel sans remise</v>
      </c>
      <c r="J260" s="101">
        <f t="shared" si="27"/>
        <v>3.5</v>
      </c>
      <c r="K260" s="101">
        <f t="shared" si="28"/>
        <v>0</v>
      </c>
      <c r="L260" s="101">
        <f t="shared" si="29"/>
        <v>3.5</v>
      </c>
      <c r="M260" s="146">
        <f t="shared" si="30"/>
        <v>0</v>
      </c>
      <c r="N260" s="88" t="str">
        <f t="shared" si="31"/>
        <v/>
      </c>
      <c r="O260" s="176"/>
    </row>
    <row r="261" spans="1:15" customFormat="1" ht="16.899999999999999" customHeight="1">
      <c r="A261" s="117">
        <v>245</v>
      </c>
      <c r="B261" s="97"/>
      <c r="C261" s="98" t="s">
        <v>194</v>
      </c>
      <c r="D261" s="99" t="s">
        <v>101</v>
      </c>
      <c r="E261" s="100">
        <v>3.5</v>
      </c>
      <c r="F261" s="192"/>
      <c r="G261" s="121" t="s">
        <v>299</v>
      </c>
      <c r="H261" s="101"/>
      <c r="I261" s="102" t="str">
        <f t="shared" si="26"/>
        <v>Individuel sans remise</v>
      </c>
      <c r="J261" s="101">
        <f t="shared" si="27"/>
        <v>3.5</v>
      </c>
      <c r="K261" s="101">
        <f t="shared" si="28"/>
        <v>0</v>
      </c>
      <c r="L261" s="101">
        <f t="shared" si="29"/>
        <v>3.5</v>
      </c>
      <c r="M261" s="146">
        <f t="shared" si="30"/>
        <v>0</v>
      </c>
      <c r="N261" s="88" t="str">
        <f t="shared" si="31"/>
        <v/>
      </c>
      <c r="O261" s="176"/>
    </row>
    <row r="262" spans="1:15" customFormat="1" ht="16.899999999999999" customHeight="1">
      <c r="A262" s="117">
        <v>246</v>
      </c>
      <c r="B262" s="97"/>
      <c r="C262" s="98" t="s">
        <v>192</v>
      </c>
      <c r="D262" s="99" t="s">
        <v>101</v>
      </c>
      <c r="E262" s="100">
        <v>3.5</v>
      </c>
      <c r="F262" s="100"/>
      <c r="G262" s="121" t="s">
        <v>299</v>
      </c>
      <c r="H262" s="101"/>
      <c r="I262" s="102" t="str">
        <f t="shared" ref="I262:I282" si="32">IF(G262="Vide ou info","Vide ou info",IF(AND(C262="",G262="Produit"),"Produit sans nom ?",IF(G262="Groupe","Groupe",IF(G262="Groupe cumulé","Groupe cumulé",IF(AND(G262="Produit",E262&lt;&gt;"",F262&lt;&gt;""),"Individuel avec remise",IF(AND(G262="Produit",E262&lt;&gt;"",F262=""),"Individuel sans remise",IF(AND(G262="Produit",E262="",F262=""),"Tarif et remise commune au groupe","?")))))))</f>
        <v>Individuel sans remise</v>
      </c>
      <c r="J262" s="101">
        <f t="shared" si="27"/>
        <v>3.5</v>
      </c>
      <c r="K262" s="101">
        <f t="shared" si="28"/>
        <v>0</v>
      </c>
      <c r="L262" s="101">
        <f t="shared" si="29"/>
        <v>3.5</v>
      </c>
      <c r="M262" s="146">
        <f t="shared" si="30"/>
        <v>0</v>
      </c>
      <c r="N262" s="88" t="str">
        <f t="shared" si="31"/>
        <v/>
      </c>
      <c r="O262" s="176"/>
    </row>
    <row r="263" spans="1:15" customFormat="1" ht="16.899999999999999" customHeight="1">
      <c r="A263" s="117">
        <v>247</v>
      </c>
      <c r="B263" s="97"/>
      <c r="C263" s="98" t="s">
        <v>117</v>
      </c>
      <c r="D263" s="99" t="s">
        <v>101</v>
      </c>
      <c r="E263" s="100">
        <v>3.5</v>
      </c>
      <c r="F263" s="192"/>
      <c r="G263" s="121" t="s">
        <v>299</v>
      </c>
      <c r="H263" s="101"/>
      <c r="I263" s="102" t="str">
        <f t="shared" si="32"/>
        <v>Individuel sans remise</v>
      </c>
      <c r="J263" s="101">
        <f t="shared" ref="J263:J282" si="33">IF(AND(C263="",G263=""),"",IF(AND(C263="",G263="Produit"),"Produit sans nom ?",IF(AND(G263="Groupe",E263&lt;&gt;""),E263,IF(AND(G263="Produit",E263&lt;&gt;"",F263&lt;&gt;""),E263,IF(AND(G263="Produit",E263&lt;&gt;"",F263=""),E263,IF(AND(G263="Produit",E263="",F263=""),J262,""))))))</f>
        <v>3.5</v>
      </c>
      <c r="K263" s="101">
        <f t="shared" ref="K263:K282" si="34">IF(AND(C263="",G263=""),"",IF(AND(C263="",G263="Produit"),"Produit sans nom ?",IF(AND(G263="Groupe",F263&lt;&gt;""),F263,IF(AND(G263="Produit",E263&lt;&gt;"",F263&lt;&gt;""),F263,IF(AND(G263="Produit",E263&lt;&gt;"",F263=""),F263,IF(AND(G263="Produit",E263="",F263=""),K262,""))))))</f>
        <v>0</v>
      </c>
      <c r="L263" s="101">
        <f t="shared" ref="L263:L282" si="35">IF(OR(C263="",G263="Groupe",G263="Vide ou info"),"",IF(AND(C263="",G263="Produit"),"Produit sans nom ?",IF(I263="Individuel sans remise",J263,IF(AND(OR(I263="Individuel avec remise",I263="Tarif et remise commune au groupe"),B263&lt;10),J263,IF(AND(OR(I263="Individuel avec remise",I263="Tarif et remise commune au groupe"),B263&gt;=10),K263,IF(G263="Groupe cumulé",H263,"?"))))))</f>
        <v>3.5</v>
      </c>
      <c r="M263" s="146">
        <f t="shared" ref="M263:M282" si="36">IF(OR(C263="",G263="Groupe",G263="Groupe cumulé",G263="Vide ou info"),"",IF(AND(B263="",C263&lt;&gt;""),0,IF(AND(C263="",G263="Produit"),"?",IF(AND(H263&lt;&gt;"",G263="Produit"),H263*B263,IF(L263="?","?",L263*B263)))))</f>
        <v>0</v>
      </c>
      <c r="N263" s="88" t="str">
        <f t="shared" ref="N263:N282" si="37">IF(B263="","","Commandé")</f>
        <v/>
      </c>
      <c r="O263" s="176"/>
    </row>
    <row r="264" spans="1:15" customFormat="1" ht="16.899999999999999" customHeight="1">
      <c r="A264" s="117">
        <v>248</v>
      </c>
      <c r="B264" s="97"/>
      <c r="C264" s="98" t="s">
        <v>195</v>
      </c>
      <c r="D264" s="99" t="s">
        <v>101</v>
      </c>
      <c r="E264" s="100">
        <v>3.5</v>
      </c>
      <c r="F264" s="100"/>
      <c r="G264" s="121" t="s">
        <v>299</v>
      </c>
      <c r="H264" s="101"/>
      <c r="I264" s="102" t="str">
        <f t="shared" si="32"/>
        <v>Individuel sans remise</v>
      </c>
      <c r="J264" s="101">
        <f t="shared" si="33"/>
        <v>3.5</v>
      </c>
      <c r="K264" s="101">
        <f t="shared" si="34"/>
        <v>0</v>
      </c>
      <c r="L264" s="101">
        <f t="shared" si="35"/>
        <v>3.5</v>
      </c>
      <c r="M264" s="146">
        <f t="shared" si="36"/>
        <v>0</v>
      </c>
      <c r="N264" s="88" t="str">
        <f t="shared" si="37"/>
        <v/>
      </c>
      <c r="O264" s="176"/>
    </row>
    <row r="265" spans="1:15" customFormat="1" ht="16.899999999999999" customHeight="1">
      <c r="A265" s="117">
        <v>249</v>
      </c>
      <c r="B265" s="97"/>
      <c r="C265" s="98" t="s">
        <v>118</v>
      </c>
      <c r="D265" s="99" t="s">
        <v>101</v>
      </c>
      <c r="E265" s="100">
        <v>3.5</v>
      </c>
      <c r="F265" s="192"/>
      <c r="G265" s="121" t="s">
        <v>299</v>
      </c>
      <c r="H265" s="101"/>
      <c r="I265" s="102" t="str">
        <f t="shared" si="32"/>
        <v>Individuel sans remise</v>
      </c>
      <c r="J265" s="101">
        <f t="shared" si="33"/>
        <v>3.5</v>
      </c>
      <c r="K265" s="101">
        <f t="shared" si="34"/>
        <v>0</v>
      </c>
      <c r="L265" s="101">
        <f t="shared" si="35"/>
        <v>3.5</v>
      </c>
      <c r="M265" s="146">
        <f t="shared" si="36"/>
        <v>0</v>
      </c>
      <c r="N265" s="88" t="str">
        <f t="shared" si="37"/>
        <v/>
      </c>
      <c r="O265" s="176"/>
    </row>
    <row r="266" spans="1:15" customFormat="1" ht="16.899999999999999" customHeight="1">
      <c r="A266" s="117">
        <v>250</v>
      </c>
      <c r="B266" s="97"/>
      <c r="C266" s="98" t="s">
        <v>191</v>
      </c>
      <c r="D266" s="99" t="s">
        <v>101</v>
      </c>
      <c r="E266" s="100">
        <v>3.5</v>
      </c>
      <c r="F266" s="100"/>
      <c r="G266" s="121" t="s">
        <v>299</v>
      </c>
      <c r="H266" s="101"/>
      <c r="I266" s="102" t="str">
        <f t="shared" si="32"/>
        <v>Individuel sans remise</v>
      </c>
      <c r="J266" s="101">
        <f t="shared" si="33"/>
        <v>3.5</v>
      </c>
      <c r="K266" s="101">
        <f t="shared" si="34"/>
        <v>0</v>
      </c>
      <c r="L266" s="101">
        <f t="shared" si="35"/>
        <v>3.5</v>
      </c>
      <c r="M266" s="146">
        <f t="shared" si="36"/>
        <v>0</v>
      </c>
      <c r="N266" s="88" t="str">
        <f t="shared" si="37"/>
        <v/>
      </c>
      <c r="O266" s="176"/>
    </row>
    <row r="267" spans="1:15" customFormat="1" ht="16.899999999999999" customHeight="1">
      <c r="A267" s="117">
        <v>251</v>
      </c>
      <c r="B267" s="97"/>
      <c r="C267" s="98" t="s">
        <v>133</v>
      </c>
      <c r="D267" s="99" t="s">
        <v>134</v>
      </c>
      <c r="E267" s="100">
        <v>16.5</v>
      </c>
      <c r="F267" s="100"/>
      <c r="G267" s="121" t="s">
        <v>299</v>
      </c>
      <c r="H267" s="101"/>
      <c r="I267" s="102" t="str">
        <f t="shared" si="32"/>
        <v>Individuel sans remise</v>
      </c>
      <c r="J267" s="101">
        <f t="shared" si="33"/>
        <v>16.5</v>
      </c>
      <c r="K267" s="101">
        <f t="shared" si="34"/>
        <v>0</v>
      </c>
      <c r="L267" s="101">
        <f t="shared" si="35"/>
        <v>16.5</v>
      </c>
      <c r="M267" s="146">
        <f t="shared" si="36"/>
        <v>0</v>
      </c>
      <c r="N267" s="88" t="str">
        <f t="shared" si="37"/>
        <v/>
      </c>
      <c r="O267" s="176"/>
    </row>
    <row r="268" spans="1:15" customFormat="1" ht="16.899999999999999" customHeight="1">
      <c r="A268" s="117">
        <v>252</v>
      </c>
      <c r="B268" s="97"/>
      <c r="C268" s="98" t="s">
        <v>135</v>
      </c>
      <c r="D268" s="99" t="s">
        <v>134</v>
      </c>
      <c r="E268" s="100">
        <v>16.5</v>
      </c>
      <c r="F268" s="100"/>
      <c r="G268" s="121" t="s">
        <v>299</v>
      </c>
      <c r="H268" s="101"/>
      <c r="I268" s="102" t="str">
        <f t="shared" si="32"/>
        <v>Individuel sans remise</v>
      </c>
      <c r="J268" s="101">
        <f t="shared" si="33"/>
        <v>16.5</v>
      </c>
      <c r="K268" s="101">
        <f t="shared" si="34"/>
        <v>0</v>
      </c>
      <c r="L268" s="101">
        <f t="shared" si="35"/>
        <v>16.5</v>
      </c>
      <c r="M268" s="146">
        <f t="shared" si="36"/>
        <v>0</v>
      </c>
      <c r="N268" s="88" t="str">
        <f t="shared" si="37"/>
        <v/>
      </c>
      <c r="O268" s="176"/>
    </row>
    <row r="269" spans="1:15" customFormat="1" ht="16.899999999999999" customHeight="1">
      <c r="A269" s="117">
        <v>253</v>
      </c>
      <c r="B269" s="97"/>
      <c r="C269" s="156" t="s">
        <v>302</v>
      </c>
      <c r="D269" s="157" t="s">
        <v>201</v>
      </c>
      <c r="E269" s="100">
        <v>3.5</v>
      </c>
      <c r="F269" s="199"/>
      <c r="G269" s="121" t="s">
        <v>299</v>
      </c>
      <c r="H269" s="101"/>
      <c r="I269" s="102" t="str">
        <f t="shared" si="32"/>
        <v>Individuel sans remise</v>
      </c>
      <c r="J269" s="101">
        <f t="shared" si="33"/>
        <v>3.5</v>
      </c>
      <c r="K269" s="101">
        <f t="shared" si="34"/>
        <v>0</v>
      </c>
      <c r="L269" s="101">
        <f t="shared" si="35"/>
        <v>3.5</v>
      </c>
      <c r="M269" s="146">
        <f t="shared" si="36"/>
        <v>0</v>
      </c>
      <c r="N269" s="88" t="str">
        <f t="shared" si="37"/>
        <v/>
      </c>
      <c r="O269" s="176"/>
    </row>
    <row r="270" spans="1:15" customFormat="1" ht="16.899999999999999" customHeight="1">
      <c r="A270" s="117">
        <v>254</v>
      </c>
      <c r="B270" s="97"/>
      <c r="C270" s="98" t="s">
        <v>113</v>
      </c>
      <c r="D270" s="99" t="s">
        <v>101</v>
      </c>
      <c r="E270" s="100">
        <v>3.5</v>
      </c>
      <c r="F270" s="100"/>
      <c r="G270" s="121" t="s">
        <v>299</v>
      </c>
      <c r="H270" s="101"/>
      <c r="I270" s="102" t="str">
        <f t="shared" si="32"/>
        <v>Individuel sans remise</v>
      </c>
      <c r="J270" s="101">
        <f t="shared" si="33"/>
        <v>3.5</v>
      </c>
      <c r="K270" s="101">
        <f t="shared" si="34"/>
        <v>0</v>
      </c>
      <c r="L270" s="101">
        <f t="shared" si="35"/>
        <v>3.5</v>
      </c>
      <c r="M270" s="146">
        <f t="shared" si="36"/>
        <v>0</v>
      </c>
      <c r="N270" s="88" t="str">
        <f t="shared" si="37"/>
        <v/>
      </c>
      <c r="O270" s="176"/>
    </row>
    <row r="271" spans="1:15" customFormat="1" ht="16.899999999999999" customHeight="1">
      <c r="A271" s="117">
        <v>255</v>
      </c>
      <c r="B271" s="97"/>
      <c r="C271" s="98" t="s">
        <v>112</v>
      </c>
      <c r="D271" s="99" t="s">
        <v>101</v>
      </c>
      <c r="E271" s="100">
        <v>3.5</v>
      </c>
      <c r="F271" s="199"/>
      <c r="G271" s="121" t="s">
        <v>299</v>
      </c>
      <c r="H271" s="101"/>
      <c r="I271" s="102" t="str">
        <f t="shared" si="32"/>
        <v>Individuel sans remise</v>
      </c>
      <c r="J271" s="101">
        <f t="shared" si="33"/>
        <v>3.5</v>
      </c>
      <c r="K271" s="101">
        <f t="shared" si="34"/>
        <v>0</v>
      </c>
      <c r="L271" s="101">
        <f t="shared" si="35"/>
        <v>3.5</v>
      </c>
      <c r="M271" s="146">
        <f t="shared" si="36"/>
        <v>0</v>
      </c>
      <c r="N271" s="88" t="str">
        <f t="shared" si="37"/>
        <v/>
      </c>
      <c r="O271" s="176"/>
    </row>
    <row r="272" spans="1:15" customFormat="1" ht="16.899999999999999" customHeight="1">
      <c r="A272" s="117">
        <v>256</v>
      </c>
      <c r="B272" s="97"/>
      <c r="C272" s="98" t="s">
        <v>111</v>
      </c>
      <c r="D272" s="99" t="s">
        <v>101</v>
      </c>
      <c r="E272" s="100">
        <v>3.5</v>
      </c>
      <c r="F272" s="100"/>
      <c r="G272" s="121" t="s">
        <v>299</v>
      </c>
      <c r="H272" s="101"/>
      <c r="I272" s="102" t="str">
        <f t="shared" si="32"/>
        <v>Individuel sans remise</v>
      </c>
      <c r="J272" s="101">
        <f t="shared" si="33"/>
        <v>3.5</v>
      </c>
      <c r="K272" s="101">
        <f t="shared" si="34"/>
        <v>0</v>
      </c>
      <c r="L272" s="101">
        <f t="shared" si="35"/>
        <v>3.5</v>
      </c>
      <c r="M272" s="146">
        <f t="shared" si="36"/>
        <v>0</v>
      </c>
      <c r="N272" s="88" t="str">
        <f t="shared" si="37"/>
        <v/>
      </c>
      <c r="O272" s="176"/>
    </row>
    <row r="273" spans="1:20" customFormat="1" ht="16.899999999999999" customHeight="1">
      <c r="A273" s="117">
        <v>257</v>
      </c>
      <c r="B273" s="97"/>
      <c r="C273" s="98" t="s">
        <v>129</v>
      </c>
      <c r="D273" s="99" t="s">
        <v>163</v>
      </c>
      <c r="E273" s="100">
        <v>1.5</v>
      </c>
      <c r="F273" s="100"/>
      <c r="G273" s="121" t="s">
        <v>299</v>
      </c>
      <c r="H273" s="101"/>
      <c r="I273" s="102" t="str">
        <f t="shared" si="32"/>
        <v>Individuel sans remise</v>
      </c>
      <c r="J273" s="101">
        <f t="shared" si="33"/>
        <v>1.5</v>
      </c>
      <c r="K273" s="101">
        <f t="shared" si="34"/>
        <v>0</v>
      </c>
      <c r="L273" s="101">
        <f t="shared" si="35"/>
        <v>1.5</v>
      </c>
      <c r="M273" s="146">
        <f t="shared" si="36"/>
        <v>0</v>
      </c>
      <c r="N273" s="88" t="str">
        <f t="shared" si="37"/>
        <v/>
      </c>
      <c r="O273" s="176"/>
      <c r="T273" s="155"/>
    </row>
    <row r="274" spans="1:20" s="219" customFormat="1" ht="16.899999999999999" customHeight="1">
      <c r="A274" s="117"/>
      <c r="B274" s="211"/>
      <c r="C274" s="220"/>
      <c r="D274" s="215"/>
      <c r="E274" s="214"/>
      <c r="F274" s="214"/>
      <c r="G274" s="214" t="s">
        <v>377</v>
      </c>
      <c r="H274" s="214"/>
      <c r="I274" s="215" t="str">
        <f t="shared" si="32"/>
        <v>Vide ou info</v>
      </c>
      <c r="J274" s="214" t="str">
        <f t="shared" si="33"/>
        <v/>
      </c>
      <c r="K274" s="214" t="str">
        <f t="shared" si="34"/>
        <v/>
      </c>
      <c r="L274" s="214" t="str">
        <f t="shared" si="35"/>
        <v/>
      </c>
      <c r="M274" s="216" t="str">
        <f t="shared" si="36"/>
        <v/>
      </c>
      <c r="N274" s="217" t="str">
        <f t="shared" si="37"/>
        <v/>
      </c>
      <c r="O274" s="218"/>
      <c r="T274" s="210"/>
    </row>
    <row r="275" spans="1:20" s="174" customFormat="1" ht="22.9" customHeight="1">
      <c r="A275" s="118">
        <v>263</v>
      </c>
      <c r="B275" s="108"/>
      <c r="C275" s="95" t="s">
        <v>153</v>
      </c>
      <c r="D275" s="96"/>
      <c r="E275" s="148"/>
      <c r="F275" s="96"/>
      <c r="G275" s="147" t="s">
        <v>298</v>
      </c>
      <c r="H275" s="101"/>
      <c r="I275" s="102" t="str">
        <f t="shared" si="32"/>
        <v>Groupe</v>
      </c>
      <c r="J275" s="101" t="str">
        <f t="shared" si="33"/>
        <v/>
      </c>
      <c r="K275" s="101" t="str">
        <f t="shared" si="34"/>
        <v/>
      </c>
      <c r="L275" s="101" t="str">
        <f t="shared" si="35"/>
        <v/>
      </c>
      <c r="M275" s="146" t="str">
        <f t="shared" si="36"/>
        <v/>
      </c>
      <c r="N275" s="88" t="str">
        <f t="shared" si="37"/>
        <v/>
      </c>
      <c r="O275" s="179"/>
      <c r="T275" s="167"/>
    </row>
    <row r="276" spans="1:20" customFormat="1" ht="16.899999999999999" customHeight="1">
      <c r="A276" s="117">
        <v>264</v>
      </c>
      <c r="B276" s="97"/>
      <c r="C276" s="98" t="s">
        <v>149</v>
      </c>
      <c r="D276" s="99" t="s">
        <v>150</v>
      </c>
      <c r="E276" s="100">
        <v>13</v>
      </c>
      <c r="F276" s="100"/>
      <c r="G276" s="121" t="s">
        <v>299</v>
      </c>
      <c r="H276" s="101"/>
      <c r="I276" s="102" t="str">
        <f t="shared" si="32"/>
        <v>Individuel sans remise</v>
      </c>
      <c r="J276" s="101">
        <f t="shared" si="33"/>
        <v>13</v>
      </c>
      <c r="K276" s="101">
        <f t="shared" si="34"/>
        <v>0</v>
      </c>
      <c r="L276" s="101">
        <f t="shared" si="35"/>
        <v>13</v>
      </c>
      <c r="M276" s="146">
        <f t="shared" si="36"/>
        <v>0</v>
      </c>
      <c r="N276" s="88" t="str">
        <f t="shared" si="37"/>
        <v/>
      </c>
      <c r="O276" s="176"/>
      <c r="T276" s="155"/>
    </row>
    <row r="277" spans="1:20" customFormat="1" ht="16.899999999999999" customHeight="1">
      <c r="A277" s="117">
        <v>265</v>
      </c>
      <c r="B277" s="97"/>
      <c r="C277" s="98" t="s">
        <v>151</v>
      </c>
      <c r="D277" s="99" t="s">
        <v>152</v>
      </c>
      <c r="E277" s="100">
        <v>25</v>
      </c>
      <c r="F277" s="100"/>
      <c r="G277" s="121" t="s">
        <v>299</v>
      </c>
      <c r="H277" s="101"/>
      <c r="I277" s="102" t="str">
        <f t="shared" si="32"/>
        <v>Individuel sans remise</v>
      </c>
      <c r="J277" s="101">
        <f t="shared" si="33"/>
        <v>25</v>
      </c>
      <c r="K277" s="101">
        <f t="shared" si="34"/>
        <v>0</v>
      </c>
      <c r="L277" s="101">
        <f t="shared" si="35"/>
        <v>25</v>
      </c>
      <c r="M277" s="146">
        <f t="shared" si="36"/>
        <v>0</v>
      </c>
      <c r="N277" s="88" t="str">
        <f t="shared" si="37"/>
        <v/>
      </c>
      <c r="O277" s="176"/>
      <c r="T277" s="164"/>
    </row>
    <row r="278" spans="1:20" customFormat="1" ht="16.899999999999999" customHeight="1">
      <c r="A278" s="117">
        <v>266</v>
      </c>
      <c r="B278" s="97"/>
      <c r="C278" s="98" t="s">
        <v>154</v>
      </c>
      <c r="D278" s="99" t="s">
        <v>155</v>
      </c>
      <c r="E278" s="100">
        <v>4.5999999999999996</v>
      </c>
      <c r="F278" s="100"/>
      <c r="G278" s="121" t="s">
        <v>299</v>
      </c>
      <c r="H278" s="101"/>
      <c r="I278" s="102" t="str">
        <f t="shared" si="32"/>
        <v>Individuel sans remise</v>
      </c>
      <c r="J278" s="101">
        <f t="shared" si="33"/>
        <v>4.5999999999999996</v>
      </c>
      <c r="K278" s="101">
        <f t="shared" si="34"/>
        <v>0</v>
      </c>
      <c r="L278" s="101">
        <f t="shared" si="35"/>
        <v>4.5999999999999996</v>
      </c>
      <c r="M278" s="146">
        <f t="shared" si="36"/>
        <v>0</v>
      </c>
      <c r="N278" s="88" t="str">
        <f t="shared" si="37"/>
        <v/>
      </c>
      <c r="O278" s="176"/>
      <c r="T278" s="164"/>
    </row>
    <row r="279" spans="1:20" customFormat="1" ht="16.899999999999999" customHeight="1">
      <c r="A279" s="117">
        <v>267</v>
      </c>
      <c r="B279" s="97"/>
      <c r="C279" s="98" t="s">
        <v>156</v>
      </c>
      <c r="D279" s="99" t="s">
        <v>157</v>
      </c>
      <c r="E279" s="100">
        <v>15</v>
      </c>
      <c r="F279" s="100"/>
      <c r="G279" s="121" t="s">
        <v>299</v>
      </c>
      <c r="H279" s="101"/>
      <c r="I279" s="102" t="str">
        <f t="shared" si="32"/>
        <v>Individuel sans remise</v>
      </c>
      <c r="J279" s="101">
        <f t="shared" si="33"/>
        <v>15</v>
      </c>
      <c r="K279" s="101">
        <f t="shared" si="34"/>
        <v>0</v>
      </c>
      <c r="L279" s="101">
        <f t="shared" si="35"/>
        <v>15</v>
      </c>
      <c r="M279" s="146">
        <f t="shared" si="36"/>
        <v>0</v>
      </c>
      <c r="N279" s="88" t="str">
        <f t="shared" si="37"/>
        <v/>
      </c>
      <c r="O279" s="176"/>
      <c r="T279" s="164"/>
    </row>
    <row r="280" spans="1:20" customFormat="1" ht="16.899999999999999" customHeight="1">
      <c r="A280" s="117">
        <v>268</v>
      </c>
      <c r="B280" s="97"/>
      <c r="C280" s="225" t="s">
        <v>159</v>
      </c>
      <c r="D280" s="99" t="s">
        <v>158</v>
      </c>
      <c r="E280" s="100">
        <v>12</v>
      </c>
      <c r="F280" s="100"/>
      <c r="G280" s="121" t="s">
        <v>299</v>
      </c>
      <c r="H280" s="101"/>
      <c r="I280" s="102" t="str">
        <f t="shared" si="32"/>
        <v>Individuel sans remise</v>
      </c>
      <c r="J280" s="101">
        <f t="shared" si="33"/>
        <v>12</v>
      </c>
      <c r="K280" s="101">
        <f t="shared" si="34"/>
        <v>0</v>
      </c>
      <c r="L280" s="101">
        <f t="shared" si="35"/>
        <v>12</v>
      </c>
      <c r="M280" s="146">
        <f t="shared" si="36"/>
        <v>0</v>
      </c>
      <c r="N280" s="88" t="str">
        <f t="shared" si="37"/>
        <v/>
      </c>
      <c r="O280" s="176"/>
      <c r="T280" s="164"/>
    </row>
    <row r="281" spans="1:20" customFormat="1" ht="16.899999999999999" customHeight="1">
      <c r="A281" s="117">
        <v>269</v>
      </c>
      <c r="B281" s="97"/>
      <c r="C281" s="98" t="s">
        <v>250</v>
      </c>
      <c r="D281" s="99" t="s">
        <v>150</v>
      </c>
      <c r="E281" s="100">
        <v>9.5</v>
      </c>
      <c r="F281" s="100"/>
      <c r="G281" s="121" t="s">
        <v>299</v>
      </c>
      <c r="H281" s="101"/>
      <c r="I281" s="102" t="str">
        <f t="shared" si="32"/>
        <v>Individuel sans remise</v>
      </c>
      <c r="J281" s="101">
        <f t="shared" si="33"/>
        <v>9.5</v>
      </c>
      <c r="K281" s="101">
        <f t="shared" si="34"/>
        <v>0</v>
      </c>
      <c r="L281" s="101">
        <f t="shared" si="35"/>
        <v>9.5</v>
      </c>
      <c r="M281" s="146">
        <f t="shared" si="36"/>
        <v>0</v>
      </c>
      <c r="N281" s="88" t="str">
        <f t="shared" si="37"/>
        <v/>
      </c>
      <c r="O281" s="176"/>
      <c r="T281" s="164"/>
    </row>
    <row r="282" spans="1:20" customFormat="1" ht="16.899999999999999" customHeight="1">
      <c r="A282" s="117">
        <v>270</v>
      </c>
      <c r="B282" s="97"/>
      <c r="C282" s="112" t="s">
        <v>331</v>
      </c>
      <c r="D282" s="110" t="s">
        <v>252</v>
      </c>
      <c r="E282" s="100">
        <v>16</v>
      </c>
      <c r="F282" s="109"/>
      <c r="G282" s="121" t="s">
        <v>299</v>
      </c>
      <c r="H282" s="101"/>
      <c r="I282" s="102" t="str">
        <f t="shared" si="32"/>
        <v>Individuel sans remise</v>
      </c>
      <c r="J282" s="101">
        <f t="shared" si="33"/>
        <v>16</v>
      </c>
      <c r="K282" s="101">
        <f t="shared" si="34"/>
        <v>0</v>
      </c>
      <c r="L282" s="101">
        <f t="shared" si="35"/>
        <v>16</v>
      </c>
      <c r="M282" s="146">
        <f t="shared" si="36"/>
        <v>0</v>
      </c>
      <c r="N282" s="88" t="str">
        <f t="shared" si="37"/>
        <v/>
      </c>
      <c r="O282" s="176"/>
      <c r="T282" s="164"/>
    </row>
    <row r="283" spans="1:20">
      <c r="A283" s="119"/>
      <c r="B283" s="75"/>
      <c r="C283" s="76"/>
      <c r="N283" s="79" t="str">
        <f t="shared" ref="N283" si="38">IF(B283="","","Commandé")</f>
        <v/>
      </c>
      <c r="T283" s="158"/>
    </row>
    <row r="284" spans="1:20">
      <c r="A284" s="119"/>
      <c r="B284" s="75"/>
      <c r="C284" s="76"/>
      <c r="T284" s="158"/>
    </row>
    <row r="285" spans="1:20">
      <c r="A285" s="119"/>
      <c r="B285" s="75"/>
      <c r="C285" s="76"/>
      <c r="T285" s="158"/>
    </row>
    <row r="286" spans="1:20">
      <c r="A286" s="119"/>
      <c r="B286" s="75"/>
      <c r="C286" s="76"/>
      <c r="T286" s="158"/>
    </row>
    <row r="287" spans="1:20">
      <c r="A287" s="119"/>
      <c r="B287" s="75"/>
      <c r="C287" s="76"/>
      <c r="T287" s="158"/>
    </row>
    <row r="288" spans="1:20">
      <c r="A288" s="119"/>
      <c r="B288" s="75"/>
      <c r="C288" s="76"/>
      <c r="T288" s="158"/>
    </row>
    <row r="289" spans="1:20">
      <c r="A289" s="119"/>
      <c r="B289" s="75"/>
      <c r="C289" s="76"/>
      <c r="T289" s="158"/>
    </row>
    <row r="290" spans="1:20">
      <c r="A290" s="119"/>
      <c r="B290" s="75"/>
      <c r="C290" s="76"/>
      <c r="T290" s="158"/>
    </row>
    <row r="291" spans="1:20">
      <c r="A291" s="119"/>
      <c r="B291" s="75"/>
      <c r="C291" s="76"/>
      <c r="T291" s="158"/>
    </row>
    <row r="292" spans="1:20">
      <c r="A292" s="119"/>
      <c r="B292" s="75"/>
      <c r="C292" s="76"/>
      <c r="T292" s="158"/>
    </row>
    <row r="293" spans="1:20">
      <c r="A293" s="119"/>
      <c r="B293" s="75"/>
      <c r="C293" s="76"/>
    </row>
    <row r="294" spans="1:20">
      <c r="A294" s="119"/>
      <c r="B294" s="75"/>
      <c r="C294" s="76"/>
    </row>
    <row r="295" spans="1:20">
      <c r="A295" s="119"/>
      <c r="B295" s="75"/>
      <c r="C295" s="76"/>
    </row>
    <row r="296" spans="1:20">
      <c r="A296" s="119"/>
      <c r="B296" s="75"/>
      <c r="C296" s="76"/>
    </row>
    <row r="297" spans="1:20">
      <c r="A297" s="119"/>
      <c r="B297" s="75"/>
      <c r="C297" s="76"/>
    </row>
  </sheetData>
  <autoFilter ref="A5:AMP283" xr:uid="{00000000-0001-0000-0000-000000000000}"/>
  <sortState xmlns:xlrd2="http://schemas.microsoft.com/office/spreadsheetml/2017/richdata2" ref="C128:M165">
    <sortCondition ref="C128"/>
  </sortState>
  <phoneticPr fontId="28" type="noConversion"/>
  <dataValidations xWindow="330" yWindow="403" count="4">
    <dataValidation allowBlank="1" showInputMessage="1" showErrorMessage="1" prompt="Entrez le nom de votre entreprise. _x000a_Entrez les coordonnées de votre entreprise ci-dessous." sqref="C1:C3" xr:uid="{00000000-0002-0000-0000-000000000000}">
      <formula1>0</formula1>
      <formula2>0</formula2>
    </dataValidation>
    <dataValidation type="whole" allowBlank="1" showInputMessage="1" showErrorMessage="1" errorTitle="Erreur de saisie" error="Veuillez saisir un nombre entier supérieur à 0" sqref="A7:B1048576" xr:uid="{00000000-0002-0000-0000-000001000000}">
      <formula1>1</formula1>
      <formula2>100</formula2>
    </dataValidation>
    <dataValidation allowBlank="1" showInputMessage="1" showErrorMessage="1" promptTitle="Info" prompt="Les cellules en rouge contiennent des formules à ajuster manuellement si des lignes sont modifiées" sqref="G5:H5" xr:uid="{FC4D0DA3-9910-4FC4-8DF8-4FE41E8A3819}"/>
    <dataValidation allowBlank="1" showInputMessage="1" showErrorMessage="1" promptTitle="Info: cellule conditionnelle" prompt="- Si aucun produit : on affiche vide pour les calculs_x000a_- Si remise à &gt;10 produit spécifique à la ligne affiche &quot;remise individuelle&quot;_x000a_- Si remise à un groupe de produits alors affichera &quot;remise de groupe&quot;" sqref="I5" xr:uid="{3F5C8052-0507-4765-94CA-91D9E2BDA42A}"/>
  </dataValidations>
  <hyperlinks>
    <hyperlink ref="C4" r:id="rId1" xr:uid="{00000000-0004-0000-0000-000000000000}"/>
  </hyperlinks>
  <pageMargins left="0.25" right="0.25" top="0.75" bottom="0.75" header="0.3" footer="0.3"/>
  <pageSetup paperSize="9" firstPageNumber="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AMK353"/>
  <sheetViews>
    <sheetView zoomScale="80" zoomScaleNormal="80" workbookViewId="0">
      <selection activeCell="G14" sqref="G14"/>
    </sheetView>
  </sheetViews>
  <sheetFormatPr baseColWidth="10" defaultColWidth="9.28515625" defaultRowHeight="15"/>
  <cols>
    <col min="1" max="1" width="2.28515625" style="38" customWidth="1"/>
    <col min="2" max="2" width="55.7109375" style="38" customWidth="1"/>
    <col min="3" max="3" width="25.5703125" style="38" customWidth="1"/>
    <col min="4" max="5" width="13.7109375" style="40" customWidth="1"/>
    <col min="6" max="6" width="17.28515625" style="38" customWidth="1"/>
    <col min="7" max="7" width="15.7109375" style="47" customWidth="1"/>
    <col min="8" max="13" width="2.28515625" style="38" customWidth="1"/>
    <col min="14" max="1025" width="10.7109375" style="38" customWidth="1"/>
    <col min="1026" max="16384" width="9.28515625" style="39"/>
  </cols>
  <sheetData>
    <row r="1" spans="1:10">
      <c r="A1" s="4"/>
      <c r="B1" s="4"/>
      <c r="C1" s="4"/>
      <c r="D1" s="5"/>
      <c r="E1" s="5"/>
      <c r="F1" s="1"/>
      <c r="G1" s="46"/>
      <c r="H1" s="37"/>
      <c r="I1" s="37"/>
      <c r="J1" s="37"/>
    </row>
    <row r="2" spans="1:10">
      <c r="A2" s="4"/>
      <c r="B2" s="4"/>
      <c r="C2" s="4"/>
      <c r="D2" s="226" t="s">
        <v>138</v>
      </c>
      <c r="E2" s="226"/>
      <c r="F2" s="226"/>
      <c r="G2" s="50" t="s">
        <v>141</v>
      </c>
      <c r="H2" s="38" t="s">
        <v>139</v>
      </c>
    </row>
    <row r="3" spans="1:10" ht="27">
      <c r="A3" s="4"/>
      <c r="B3" s="7" t="s">
        <v>140</v>
      </c>
      <c r="C3" s="7"/>
      <c r="D3" s="226"/>
      <c r="E3" s="226"/>
      <c r="F3" s="226"/>
      <c r="H3" s="38" t="s">
        <v>139</v>
      </c>
    </row>
    <row r="4" spans="1:10" s="41" customFormat="1" ht="16.899999999999999" customHeight="1">
      <c r="A4" s="8"/>
      <c r="B4" s="9"/>
      <c r="C4" s="9"/>
      <c r="D4" s="10"/>
      <c r="E4" s="10"/>
      <c r="F4" s="10"/>
      <c r="G4" s="48"/>
    </row>
    <row r="5" spans="1:10" s="41" customFormat="1" ht="16.899999999999999" customHeight="1">
      <c r="A5" s="8"/>
      <c r="B5" s="11" t="s">
        <v>239</v>
      </c>
      <c r="C5" s="8"/>
      <c r="D5" s="12"/>
      <c r="E5" s="13"/>
      <c r="F5" s="10"/>
      <c r="G5" s="48"/>
    </row>
    <row r="6" spans="1:10" s="42" customFormat="1" ht="16.899999999999999" customHeight="1">
      <c r="A6" s="14"/>
      <c r="B6" s="15" t="s">
        <v>1</v>
      </c>
      <c r="C6" s="16" t="s">
        <v>236</v>
      </c>
      <c r="D6" s="12"/>
      <c r="E6" s="13"/>
      <c r="F6" s="17"/>
      <c r="G6" s="49"/>
    </row>
    <row r="7" spans="1:10" s="42" customFormat="1" ht="16.899999999999999" customHeight="1">
      <c r="A7" s="14"/>
      <c r="B7" s="2" t="s">
        <v>2</v>
      </c>
      <c r="C7" s="18">
        <f ca="1">TODAY()</f>
        <v>45411</v>
      </c>
      <c r="D7" s="12"/>
      <c r="E7" s="13"/>
      <c r="F7" s="17"/>
      <c r="G7" s="49"/>
    </row>
    <row r="8" spans="1:10" s="42" customFormat="1" ht="24.6" customHeight="1">
      <c r="A8" s="14"/>
      <c r="B8" s="19" t="s">
        <v>240</v>
      </c>
      <c r="C8" s="14"/>
      <c r="D8" s="12"/>
      <c r="E8" s="20"/>
      <c r="F8" s="17"/>
      <c r="G8" s="49"/>
    </row>
    <row r="9" spans="1:10" ht="16.899999999999999" customHeight="1">
      <c r="A9" s="4"/>
      <c r="B9" s="21"/>
      <c r="C9" s="22"/>
      <c r="D9" s="12"/>
      <c r="E9" s="23"/>
      <c r="F9" s="24"/>
    </row>
    <row r="10" spans="1:10" ht="16.899999999999999" customHeight="1">
      <c r="A10" s="4"/>
      <c r="B10" s="25"/>
      <c r="C10" s="26"/>
      <c r="D10" s="12"/>
      <c r="E10" s="27"/>
      <c r="F10" s="28"/>
    </row>
    <row r="11" spans="1:10" ht="9" customHeight="1">
      <c r="A11" s="4"/>
      <c r="B11" s="4"/>
      <c r="C11" s="4"/>
      <c r="D11" s="12"/>
      <c r="E11" s="27"/>
      <c r="F11" s="28"/>
    </row>
    <row r="12" spans="1:10">
      <c r="A12" s="4"/>
      <c r="B12" s="4"/>
      <c r="C12" s="6"/>
      <c r="D12" s="6"/>
      <c r="E12" s="6"/>
      <c r="F12" s="29"/>
      <c r="G12" s="208" t="s">
        <v>378</v>
      </c>
    </row>
    <row r="13" spans="1:10" s="43" customFormat="1" ht="30.6" customHeight="1">
      <c r="A13" s="30"/>
      <c r="B13" s="60" t="s">
        <v>142</v>
      </c>
      <c r="C13" s="60" t="s">
        <v>143</v>
      </c>
      <c r="D13" s="59" t="s">
        <v>144</v>
      </c>
      <c r="E13" s="59" t="s">
        <v>145</v>
      </c>
      <c r="F13" s="59" t="s">
        <v>146</v>
      </c>
      <c r="G13" s="53" t="s">
        <v>147</v>
      </c>
    </row>
    <row r="14" spans="1:10">
      <c r="A14" s="4"/>
      <c r="B14" s="54" t="str">
        <f>IF(Commande!B7="","",Commande!C7)</f>
        <v/>
      </c>
      <c r="C14" s="54" t="str">
        <f>IF(Commande!B7="","",Commande!D7)</f>
        <v/>
      </c>
      <c r="D14" s="55" t="str">
        <f>IF(Commande!B7="","",Commande!B7)</f>
        <v/>
      </c>
      <c r="E14" s="56" t="str">
        <f>IF(Commande!B7="","",Commande!L7)</f>
        <v/>
      </c>
      <c r="F14" s="57" t="str">
        <f>IF(Commande!B7="","",Commande!M7)</f>
        <v/>
      </c>
      <c r="G14" s="58" t="str">
        <f>IF(Commande!N7="","",Commande!N7)</f>
        <v/>
      </c>
    </row>
    <row r="15" spans="1:10">
      <c r="A15" s="4"/>
      <c r="B15" s="54" t="str">
        <f>IF(Commande!B8="","",Commande!C8)</f>
        <v/>
      </c>
      <c r="C15" s="54" t="str">
        <f>IF(Commande!B8="","",Commande!D8)</f>
        <v/>
      </c>
      <c r="D15" s="55" t="str">
        <f>IF(Commande!B8="","",Commande!B8)</f>
        <v/>
      </c>
      <c r="E15" s="56" t="str">
        <f>IF(Commande!B8="","",Commande!L8)</f>
        <v/>
      </c>
      <c r="F15" s="57" t="str">
        <f>IF(Commande!B8="","",Commande!M8)</f>
        <v/>
      </c>
      <c r="G15" s="58" t="str">
        <f>IF(Commande!N8="","",Commande!N8)</f>
        <v/>
      </c>
    </row>
    <row r="16" spans="1:10" hidden="1">
      <c r="A16" s="4"/>
      <c r="B16" s="54" t="str">
        <f>IF(Commande!B9="","",Commande!C9)</f>
        <v/>
      </c>
      <c r="C16" s="54" t="str">
        <f>IF(Commande!B9="","",Commande!D9)</f>
        <v/>
      </c>
      <c r="D16" s="55" t="str">
        <f>IF(Commande!B9="","",Commande!B9)</f>
        <v/>
      </c>
      <c r="E16" s="56" t="str">
        <f>IF(Commande!B9="","",Commande!L9)</f>
        <v/>
      </c>
      <c r="F16" s="57" t="str">
        <f>IF(Commande!B9="","",Commande!M9)</f>
        <v/>
      </c>
      <c r="G16" s="58" t="str">
        <f>IF(Commande!N9="","",Commande!N9)</f>
        <v/>
      </c>
    </row>
    <row r="17" spans="1:7">
      <c r="A17" s="4"/>
      <c r="B17" s="54" t="str">
        <f>IF(Commande!B10="","",Commande!C10)</f>
        <v/>
      </c>
      <c r="C17" s="54" t="str">
        <f>IF(Commande!B10="","",Commande!D10)</f>
        <v/>
      </c>
      <c r="D17" s="55" t="str">
        <f>IF(Commande!B10="","",Commande!B10)</f>
        <v/>
      </c>
      <c r="E17" s="56" t="str">
        <f>IF(Commande!B10="","",Commande!L10)</f>
        <v/>
      </c>
      <c r="F17" s="57" t="str">
        <f>IF(Commande!B10="","",Commande!M10)</f>
        <v/>
      </c>
      <c r="G17" s="58" t="str">
        <f>IF(Commande!N10="","",Commande!N10)</f>
        <v/>
      </c>
    </row>
    <row r="18" spans="1:7" hidden="1">
      <c r="A18" s="4"/>
      <c r="B18" s="54" t="str">
        <f>IF(Commande!B11="","",Commande!C11)</f>
        <v/>
      </c>
      <c r="C18" s="54" t="str">
        <f>IF(Commande!B11="","",Commande!D11)</f>
        <v/>
      </c>
      <c r="D18" s="55" t="str">
        <f>IF(Commande!B11="","",Commande!B11)</f>
        <v/>
      </c>
      <c r="E18" s="56" t="str">
        <f>IF(Commande!B11="","",Commande!L11)</f>
        <v/>
      </c>
      <c r="F18" s="57" t="str">
        <f>IF(Commande!B11="","",Commande!M11)</f>
        <v/>
      </c>
      <c r="G18" s="58" t="str">
        <f>IF(Commande!N11="","",Commande!N11)</f>
        <v/>
      </c>
    </row>
    <row r="19" spans="1:7" hidden="1">
      <c r="A19" s="4"/>
      <c r="B19" s="54" t="str">
        <f>IF(Commande!B12="","",Commande!C12)</f>
        <v/>
      </c>
      <c r="C19" s="54" t="str">
        <f>IF(Commande!B12="","",Commande!D12)</f>
        <v/>
      </c>
      <c r="D19" s="55" t="str">
        <f>IF(Commande!B12="","",Commande!B12)</f>
        <v/>
      </c>
      <c r="E19" s="56" t="str">
        <f>IF(Commande!B12="","",Commande!L12)</f>
        <v/>
      </c>
      <c r="F19" s="57" t="str">
        <f>IF(Commande!B12="","",Commande!M12)</f>
        <v/>
      </c>
      <c r="G19" s="58" t="str">
        <f>IF(Commande!N12="","",Commande!N12)</f>
        <v/>
      </c>
    </row>
    <row r="20" spans="1:7">
      <c r="A20" s="4"/>
      <c r="B20" s="54" t="str">
        <f>IF(Commande!B13="","",Commande!C13)</f>
        <v/>
      </c>
      <c r="C20" s="54" t="str">
        <f>IF(Commande!B13="","",Commande!D13)</f>
        <v/>
      </c>
      <c r="D20" s="55" t="str">
        <f>IF(Commande!B13="","",Commande!B13)</f>
        <v/>
      </c>
      <c r="E20" s="56" t="str">
        <f>IF(Commande!B13="","",Commande!L13)</f>
        <v/>
      </c>
      <c r="F20" s="57" t="str">
        <f>IF(Commande!B13="","",Commande!M13)</f>
        <v/>
      </c>
      <c r="G20" s="58" t="str">
        <f>IF(Commande!N13="","",Commande!N13)</f>
        <v/>
      </c>
    </row>
    <row r="21" spans="1:7" hidden="1">
      <c r="A21" s="4"/>
      <c r="B21" s="54" t="str">
        <f>IF(Commande!B14="","",Commande!C14)</f>
        <v/>
      </c>
      <c r="C21" s="54" t="str">
        <f>IF(Commande!B14="","",Commande!D14)</f>
        <v/>
      </c>
      <c r="D21" s="55" t="str">
        <f>IF(Commande!B14="","",Commande!B14)</f>
        <v/>
      </c>
      <c r="E21" s="56" t="str">
        <f>IF(Commande!B14="","",Commande!L14)</f>
        <v/>
      </c>
      <c r="F21" s="57" t="str">
        <f>IF(Commande!B14="","",Commande!M14)</f>
        <v/>
      </c>
      <c r="G21" s="58" t="str">
        <f>IF(Commande!N14="","",Commande!N14)</f>
        <v/>
      </c>
    </row>
    <row r="22" spans="1:7" hidden="1">
      <c r="A22" s="4"/>
      <c r="B22" s="54" t="str">
        <f>IF(Commande!B15="","",Commande!C15)</f>
        <v/>
      </c>
      <c r="C22" s="54" t="str">
        <f>IF(Commande!B15="","",Commande!D15)</f>
        <v/>
      </c>
      <c r="D22" s="55" t="str">
        <f>IF(Commande!B15="","",Commande!B15)</f>
        <v/>
      </c>
      <c r="E22" s="56" t="str">
        <f>IF(Commande!B15="","",Commande!L15)</f>
        <v/>
      </c>
      <c r="F22" s="57" t="str">
        <f>IF(Commande!B15="","",Commande!M15)</f>
        <v/>
      </c>
      <c r="G22" s="58" t="str">
        <f>IF(Commande!N15="","",Commande!N15)</f>
        <v/>
      </c>
    </row>
    <row r="23" spans="1:7" hidden="1">
      <c r="A23" s="4"/>
      <c r="B23" s="54" t="str">
        <f>IF(Commande!B16="","",Commande!C16)</f>
        <v/>
      </c>
      <c r="C23" s="54" t="str">
        <f>IF(Commande!B16="","",Commande!D16)</f>
        <v/>
      </c>
      <c r="D23" s="55" t="str">
        <f>IF(Commande!B16="","",Commande!B16)</f>
        <v/>
      </c>
      <c r="E23" s="56" t="str">
        <f>IF(Commande!B16="","",Commande!L16)</f>
        <v/>
      </c>
      <c r="F23" s="57" t="str">
        <f>IF(Commande!B16="","",Commande!M16)</f>
        <v/>
      </c>
      <c r="G23" s="58" t="str">
        <f>IF(Commande!N16="","",Commande!N16)</f>
        <v/>
      </c>
    </row>
    <row r="24" spans="1:7" hidden="1">
      <c r="A24" s="4"/>
      <c r="B24" s="54" t="str">
        <f>IF(Commande!B17="","",Commande!C17)</f>
        <v/>
      </c>
      <c r="C24" s="54" t="str">
        <f>IF(Commande!B17="","",Commande!D17)</f>
        <v/>
      </c>
      <c r="D24" s="55" t="str">
        <f>IF(Commande!B17="","",Commande!B17)</f>
        <v/>
      </c>
      <c r="E24" s="56" t="str">
        <f>IF(Commande!B17="","",Commande!L17)</f>
        <v/>
      </c>
      <c r="F24" s="57" t="str">
        <f>IF(Commande!B17="","",Commande!M17)</f>
        <v/>
      </c>
      <c r="G24" s="58" t="str">
        <f>IF(Commande!N17="","",Commande!N17)</f>
        <v/>
      </c>
    </row>
    <row r="25" spans="1:7" hidden="1">
      <c r="A25" s="4"/>
      <c r="B25" s="54" t="str">
        <f>IF(Commande!B18="","",Commande!C18)</f>
        <v/>
      </c>
      <c r="C25" s="54" t="str">
        <f>IF(Commande!B18="","",Commande!D18)</f>
        <v/>
      </c>
      <c r="D25" s="55" t="str">
        <f>IF(Commande!B18="","",Commande!B18)</f>
        <v/>
      </c>
      <c r="E25" s="56" t="str">
        <f>IF(Commande!B18="","",Commande!L18)</f>
        <v/>
      </c>
      <c r="F25" s="57" t="str">
        <f>IF(Commande!B18="","",Commande!M18)</f>
        <v/>
      </c>
      <c r="G25" s="58" t="str">
        <f>IF(Commande!N18="","",Commande!N18)</f>
        <v/>
      </c>
    </row>
    <row r="26" spans="1:7">
      <c r="A26" s="4"/>
      <c r="B26" s="54" t="str">
        <f>IF(Commande!B19="","",Commande!C19)</f>
        <v/>
      </c>
      <c r="C26" s="54" t="str">
        <f>IF(Commande!B19="","",Commande!D19)</f>
        <v/>
      </c>
      <c r="D26" s="55" t="str">
        <f>IF(Commande!B19="","",Commande!B19)</f>
        <v/>
      </c>
      <c r="E26" s="56" t="str">
        <f>IF(Commande!B19="","",Commande!L19)</f>
        <v/>
      </c>
      <c r="F26" s="57" t="str">
        <f>IF(Commande!B19="","",Commande!M19)</f>
        <v/>
      </c>
      <c r="G26" s="58" t="str">
        <f>IF(Commande!N19="","",Commande!N19)</f>
        <v/>
      </c>
    </row>
    <row r="27" spans="1:7" hidden="1">
      <c r="A27" s="4"/>
      <c r="B27" s="54" t="str">
        <f>IF(Commande!B20="","",Commande!C20)</f>
        <v/>
      </c>
      <c r="C27" s="54" t="str">
        <f>IF(Commande!B20="","",Commande!D20)</f>
        <v/>
      </c>
      <c r="D27" s="55" t="str">
        <f>IF(Commande!B20="","",Commande!B20)</f>
        <v/>
      </c>
      <c r="E27" s="56" t="str">
        <f>IF(Commande!B20="","",Commande!L20)</f>
        <v/>
      </c>
      <c r="F27" s="57" t="str">
        <f>IF(Commande!B20="","",Commande!M20)</f>
        <v/>
      </c>
      <c r="G27" s="58" t="str">
        <f>IF(Commande!N20="","",Commande!N20)</f>
        <v/>
      </c>
    </row>
    <row r="28" spans="1:7" hidden="1">
      <c r="A28" s="4"/>
      <c r="B28" s="54" t="str">
        <f>IF(Commande!B21="","",Commande!C21)</f>
        <v/>
      </c>
      <c r="C28" s="54" t="str">
        <f>IF(Commande!B21="","",Commande!D21)</f>
        <v/>
      </c>
      <c r="D28" s="55" t="str">
        <f>IF(Commande!B21="","",Commande!B21)</f>
        <v/>
      </c>
      <c r="E28" s="56" t="str">
        <f>IF(Commande!B21="","",Commande!L21)</f>
        <v/>
      </c>
      <c r="F28" s="57" t="str">
        <f>IF(Commande!B21="","",Commande!M21)</f>
        <v/>
      </c>
      <c r="G28" s="58" t="str">
        <f>IF(Commande!N21="","",Commande!N21)</f>
        <v/>
      </c>
    </row>
    <row r="29" spans="1:7" hidden="1">
      <c r="A29" s="4"/>
      <c r="B29" s="54" t="str">
        <f>IF(Commande!B22="","",Commande!C22)</f>
        <v/>
      </c>
      <c r="C29" s="54" t="str">
        <f>IF(Commande!B22="","",Commande!D22)</f>
        <v/>
      </c>
      <c r="D29" s="55" t="str">
        <f>IF(Commande!B22="","",Commande!B22)</f>
        <v/>
      </c>
      <c r="E29" s="56" t="str">
        <f>IF(Commande!B22="","",Commande!L22)</f>
        <v/>
      </c>
      <c r="F29" s="57" t="str">
        <f>IF(Commande!B22="","",Commande!M22)</f>
        <v/>
      </c>
      <c r="G29" s="58" t="str">
        <f>IF(Commande!N22="","",Commande!N22)</f>
        <v/>
      </c>
    </row>
    <row r="30" spans="1:7" hidden="1">
      <c r="A30" s="4"/>
      <c r="B30" s="54" t="str">
        <f>IF(Commande!B23="","",Commande!C23)</f>
        <v/>
      </c>
      <c r="C30" s="54" t="str">
        <f>IF(Commande!B23="","",Commande!D23)</f>
        <v/>
      </c>
      <c r="D30" s="55" t="str">
        <f>IF(Commande!B23="","",Commande!B23)</f>
        <v/>
      </c>
      <c r="E30" s="56" t="str">
        <f>IF(Commande!B23="","",Commande!L23)</f>
        <v/>
      </c>
      <c r="F30" s="57" t="str">
        <f>IF(Commande!B23="","",Commande!M23)</f>
        <v/>
      </c>
      <c r="G30" s="58" t="str">
        <f>IF(Commande!N23="","",Commande!N23)</f>
        <v/>
      </c>
    </row>
    <row r="31" spans="1:7" hidden="1">
      <c r="A31" s="4"/>
      <c r="B31" s="54" t="str">
        <f>IF(Commande!B24="","",Commande!C24)</f>
        <v/>
      </c>
      <c r="C31" s="54" t="str">
        <f>IF(Commande!B24="","",Commande!D24)</f>
        <v/>
      </c>
      <c r="D31" s="55" t="str">
        <f>IF(Commande!B24="","",Commande!B24)</f>
        <v/>
      </c>
      <c r="E31" s="56" t="str">
        <f>IF(Commande!B24="","",Commande!L24)</f>
        <v/>
      </c>
      <c r="F31" s="57" t="str">
        <f>IF(Commande!B24="","",Commande!M24)</f>
        <v/>
      </c>
      <c r="G31" s="58" t="str">
        <f>IF(Commande!N24="","",Commande!N24)</f>
        <v/>
      </c>
    </row>
    <row r="32" spans="1:7" hidden="1">
      <c r="A32" s="4"/>
      <c r="B32" s="54" t="str">
        <f>IF(Commande!B25="","",Commande!C25)</f>
        <v/>
      </c>
      <c r="C32" s="54" t="str">
        <f>IF(Commande!B25="","",Commande!D25)</f>
        <v/>
      </c>
      <c r="D32" s="55" t="str">
        <f>IF(Commande!B25="","",Commande!B25)</f>
        <v/>
      </c>
      <c r="E32" s="56" t="str">
        <f>IF(Commande!B25="","",Commande!L25)</f>
        <v/>
      </c>
      <c r="F32" s="57" t="str">
        <f>IF(Commande!B25="","",Commande!M25)</f>
        <v/>
      </c>
      <c r="G32" s="58" t="str">
        <f>IF(Commande!N25="","",Commande!N25)</f>
        <v/>
      </c>
    </row>
    <row r="33" spans="1:7" hidden="1">
      <c r="A33" s="4"/>
      <c r="B33" s="54" t="str">
        <f>IF(Commande!B26="","",Commande!C26)</f>
        <v/>
      </c>
      <c r="C33" s="54" t="str">
        <f>IF(Commande!B26="","",Commande!D26)</f>
        <v/>
      </c>
      <c r="D33" s="55" t="str">
        <f>IF(Commande!B26="","",Commande!B26)</f>
        <v/>
      </c>
      <c r="E33" s="56" t="str">
        <f>IF(Commande!B26="","",Commande!L26)</f>
        <v/>
      </c>
      <c r="F33" s="57" t="str">
        <f>IF(Commande!B26="","",Commande!M26)</f>
        <v/>
      </c>
      <c r="G33" s="58" t="str">
        <f>IF(Commande!N26="","",Commande!N26)</f>
        <v/>
      </c>
    </row>
    <row r="34" spans="1:7" hidden="1">
      <c r="A34" s="4"/>
      <c r="B34" s="54" t="str">
        <f>IF(Commande!B27="","",Commande!C27)</f>
        <v/>
      </c>
      <c r="C34" s="54" t="str">
        <f>IF(Commande!B27="","",Commande!D27)</f>
        <v/>
      </c>
      <c r="D34" s="55" t="str">
        <f>IF(Commande!B27="","",Commande!B27)</f>
        <v/>
      </c>
      <c r="E34" s="56" t="str">
        <f>IF(Commande!B27="","",Commande!L27)</f>
        <v/>
      </c>
      <c r="F34" s="57" t="str">
        <f>IF(Commande!B27="","",Commande!M27)</f>
        <v/>
      </c>
      <c r="G34" s="58" t="str">
        <f>IF(Commande!N27="","",Commande!N27)</f>
        <v/>
      </c>
    </row>
    <row r="35" spans="1:7" hidden="1">
      <c r="A35" s="4"/>
      <c r="B35" s="54" t="str">
        <f>IF(Commande!B28="","",Commande!C28)</f>
        <v/>
      </c>
      <c r="C35" s="54" t="str">
        <f>IF(Commande!B28="","",Commande!D28)</f>
        <v/>
      </c>
      <c r="D35" s="55" t="str">
        <f>IF(Commande!B28="","",Commande!B28)</f>
        <v/>
      </c>
      <c r="E35" s="56" t="str">
        <f>IF(Commande!B28="","",Commande!L28)</f>
        <v/>
      </c>
      <c r="F35" s="57" t="str">
        <f>IF(Commande!B28="","",Commande!M28)</f>
        <v/>
      </c>
      <c r="G35" s="58" t="str">
        <f>IF(Commande!N28="","",Commande!N28)</f>
        <v/>
      </c>
    </row>
    <row r="36" spans="1:7" hidden="1">
      <c r="A36" s="4"/>
      <c r="B36" s="54" t="str">
        <f>IF(Commande!B29="","",Commande!C29)</f>
        <v/>
      </c>
      <c r="C36" s="54" t="str">
        <f>IF(Commande!B29="","",Commande!D29)</f>
        <v/>
      </c>
      <c r="D36" s="55" t="str">
        <f>IF(Commande!B29="","",Commande!B29)</f>
        <v/>
      </c>
      <c r="E36" s="56" t="str">
        <f>IF(Commande!B29="","",Commande!L29)</f>
        <v/>
      </c>
      <c r="F36" s="57" t="str">
        <f>IF(Commande!B29="","",Commande!M29)</f>
        <v/>
      </c>
      <c r="G36" s="58" t="str">
        <f>IF(Commande!N29="","",Commande!N29)</f>
        <v/>
      </c>
    </row>
    <row r="37" spans="1:7">
      <c r="A37" s="4"/>
      <c r="B37" s="54" t="str">
        <f>IF(Commande!B30="","",Commande!C30)</f>
        <v/>
      </c>
      <c r="C37" s="54" t="str">
        <f>IF(Commande!B30="","",Commande!D30)</f>
        <v/>
      </c>
      <c r="D37" s="55" t="str">
        <f>IF(Commande!B30="","",Commande!B30)</f>
        <v/>
      </c>
      <c r="E37" s="56" t="str">
        <f>IF(Commande!B30="","",Commande!L30)</f>
        <v/>
      </c>
      <c r="F37" s="57" t="str">
        <f>IF(Commande!B30="","",Commande!M30)</f>
        <v/>
      </c>
      <c r="G37" s="58" t="str">
        <f>IF(Commande!N30="","",Commande!N30)</f>
        <v/>
      </c>
    </row>
    <row r="38" spans="1:7" hidden="1">
      <c r="A38" s="4"/>
      <c r="B38" s="54" t="str">
        <f>IF(Commande!B31="","",Commande!C31)</f>
        <v/>
      </c>
      <c r="C38" s="54" t="str">
        <f>IF(Commande!B31="","",Commande!D31)</f>
        <v/>
      </c>
      <c r="D38" s="55" t="str">
        <f>IF(Commande!B31="","",Commande!B31)</f>
        <v/>
      </c>
      <c r="E38" s="56" t="str">
        <f>IF(Commande!B31="","",Commande!L31)</f>
        <v/>
      </c>
      <c r="F38" s="57" t="str">
        <f>IF(Commande!B31="","",Commande!M31)</f>
        <v/>
      </c>
      <c r="G38" s="58" t="str">
        <f>IF(Commande!N31="","",Commande!N31)</f>
        <v/>
      </c>
    </row>
    <row r="39" spans="1:7" hidden="1">
      <c r="A39" s="4"/>
      <c r="B39" s="54" t="str">
        <f>IF(Commande!B32="","",Commande!C32)</f>
        <v/>
      </c>
      <c r="C39" s="54" t="str">
        <f>IF(Commande!B32="","",Commande!D32)</f>
        <v/>
      </c>
      <c r="D39" s="55" t="str">
        <f>IF(Commande!B32="","",Commande!B32)</f>
        <v/>
      </c>
      <c r="E39" s="56" t="str">
        <f>IF(Commande!B32="","",Commande!L32)</f>
        <v/>
      </c>
      <c r="F39" s="57" t="str">
        <f>IF(Commande!B32="","",Commande!M32)</f>
        <v/>
      </c>
      <c r="G39" s="58" t="str">
        <f>IF(Commande!N32="","",Commande!N32)</f>
        <v/>
      </c>
    </row>
    <row r="40" spans="1:7" hidden="1">
      <c r="A40" s="4"/>
      <c r="B40" s="54" t="str">
        <f>IF(Commande!B33="","",Commande!C33)</f>
        <v/>
      </c>
      <c r="C40" s="54" t="str">
        <f>IF(Commande!B33="","",Commande!D33)</f>
        <v/>
      </c>
      <c r="D40" s="55" t="str">
        <f>IF(Commande!B33="","",Commande!B33)</f>
        <v/>
      </c>
      <c r="E40" s="56" t="str">
        <f>IF(Commande!B33="","",Commande!L33)</f>
        <v/>
      </c>
      <c r="F40" s="57" t="str">
        <f>IF(Commande!B33="","",Commande!M33)</f>
        <v/>
      </c>
      <c r="G40" s="58" t="str">
        <f>IF(Commande!N33="","",Commande!N33)</f>
        <v/>
      </c>
    </row>
    <row r="41" spans="1:7" hidden="1">
      <c r="A41" s="4"/>
      <c r="B41" s="54" t="str">
        <f>IF(Commande!B34="","",Commande!C34)</f>
        <v/>
      </c>
      <c r="C41" s="54" t="str">
        <f>IF(Commande!B34="","",Commande!D34)</f>
        <v/>
      </c>
      <c r="D41" s="55" t="str">
        <f>IF(Commande!B34="","",Commande!B34)</f>
        <v/>
      </c>
      <c r="E41" s="56" t="str">
        <f>IF(Commande!B34="","",Commande!L34)</f>
        <v/>
      </c>
      <c r="F41" s="57" t="str">
        <f>IF(Commande!B34="","",Commande!M34)</f>
        <v/>
      </c>
      <c r="G41" s="58" t="str">
        <f>IF(Commande!N34="","",Commande!N34)</f>
        <v/>
      </c>
    </row>
    <row r="42" spans="1:7" hidden="1">
      <c r="A42" s="4"/>
      <c r="B42" s="54" t="str">
        <f>IF(Commande!B35="","",Commande!C35)</f>
        <v/>
      </c>
      <c r="C42" s="54" t="str">
        <f>IF(Commande!B35="","",Commande!D35)</f>
        <v/>
      </c>
      <c r="D42" s="55" t="str">
        <f>IF(Commande!B35="","",Commande!B35)</f>
        <v/>
      </c>
      <c r="E42" s="56" t="str">
        <f>IF(Commande!B35="","",Commande!L35)</f>
        <v/>
      </c>
      <c r="F42" s="57" t="str">
        <f>IF(Commande!B35="","",Commande!M35)</f>
        <v/>
      </c>
      <c r="G42" s="58" t="str">
        <f>IF(Commande!N35="","",Commande!N35)</f>
        <v/>
      </c>
    </row>
    <row r="43" spans="1:7">
      <c r="A43" s="4"/>
      <c r="B43" s="54" t="str">
        <f>IF(Commande!B36="","",Commande!C36)</f>
        <v/>
      </c>
      <c r="C43" s="54" t="str">
        <f>IF(Commande!B36="","",Commande!D36)</f>
        <v/>
      </c>
      <c r="D43" s="55" t="str">
        <f>IF(Commande!B36="","",Commande!B36)</f>
        <v/>
      </c>
      <c r="E43" s="56" t="str">
        <f>IF(Commande!B36="","",Commande!L36)</f>
        <v/>
      </c>
      <c r="F43" s="57" t="str">
        <f>IF(Commande!B36="","",Commande!M36)</f>
        <v/>
      </c>
      <c r="G43" s="58" t="str">
        <f>IF(Commande!N36="","",Commande!N36)</f>
        <v/>
      </c>
    </row>
    <row r="44" spans="1:7" hidden="1">
      <c r="A44" s="4"/>
      <c r="B44" s="54" t="str">
        <f>IF(Commande!B37="","",Commande!C37)</f>
        <v/>
      </c>
      <c r="C44" s="54" t="str">
        <f>IF(Commande!B37="","",Commande!D37)</f>
        <v/>
      </c>
      <c r="D44" s="55" t="str">
        <f>IF(Commande!B37="","",Commande!B37)</f>
        <v/>
      </c>
      <c r="E44" s="56" t="str">
        <f>IF(Commande!B37="","",Commande!L37)</f>
        <v/>
      </c>
      <c r="F44" s="57" t="str">
        <f>IF(Commande!B37="","",Commande!M37)</f>
        <v/>
      </c>
      <c r="G44" s="58" t="str">
        <f>IF(Commande!N37="","",Commande!N37)</f>
        <v/>
      </c>
    </row>
    <row r="45" spans="1:7" hidden="1">
      <c r="A45" s="4"/>
      <c r="B45" s="54" t="str">
        <f>IF(Commande!B38="","",Commande!C38)</f>
        <v/>
      </c>
      <c r="C45" s="54" t="str">
        <f>IF(Commande!B38="","",Commande!D38)</f>
        <v/>
      </c>
      <c r="D45" s="55" t="str">
        <f>IF(Commande!B38="","",Commande!B38)</f>
        <v/>
      </c>
      <c r="E45" s="56" t="str">
        <f>IF(Commande!B38="","",Commande!L38)</f>
        <v/>
      </c>
      <c r="F45" s="57" t="str">
        <f>IF(Commande!B38="","",Commande!M38)</f>
        <v/>
      </c>
      <c r="G45" s="58" t="str">
        <f>IF(Commande!N38="","",Commande!N38)</f>
        <v/>
      </c>
    </row>
    <row r="46" spans="1:7" hidden="1">
      <c r="A46" s="4"/>
      <c r="B46" s="54" t="str">
        <f>IF(Commande!B39="","",Commande!C39)</f>
        <v/>
      </c>
      <c r="C46" s="54" t="str">
        <f>IF(Commande!B39="","",Commande!D39)</f>
        <v/>
      </c>
      <c r="D46" s="55" t="str">
        <f>IF(Commande!B39="","",Commande!B39)</f>
        <v/>
      </c>
      <c r="E46" s="56" t="str">
        <f>IF(Commande!B39="","",Commande!L39)</f>
        <v/>
      </c>
      <c r="F46" s="57" t="str">
        <f>IF(Commande!B39="","",Commande!M39)</f>
        <v/>
      </c>
      <c r="G46" s="58" t="str">
        <f>IF(Commande!N39="","",Commande!N39)</f>
        <v/>
      </c>
    </row>
    <row r="47" spans="1:7" hidden="1">
      <c r="A47" s="4"/>
      <c r="B47" s="54" t="str">
        <f>IF(Commande!B40="","",Commande!C40)</f>
        <v/>
      </c>
      <c r="C47" s="54" t="str">
        <f>IF(Commande!B40="","",Commande!D40)</f>
        <v/>
      </c>
      <c r="D47" s="55" t="str">
        <f>IF(Commande!B40="","",Commande!B40)</f>
        <v/>
      </c>
      <c r="E47" s="56" t="str">
        <f>IF(Commande!B40="","",Commande!L40)</f>
        <v/>
      </c>
      <c r="F47" s="57" t="str">
        <f>IF(Commande!B40="","",Commande!M40)</f>
        <v/>
      </c>
      <c r="G47" s="58" t="str">
        <f>IF(Commande!N40="","",Commande!N40)</f>
        <v/>
      </c>
    </row>
    <row r="48" spans="1:7">
      <c r="A48" s="4"/>
      <c r="B48" s="54" t="str">
        <f>IF(Commande!B41="","",Commande!C41)</f>
        <v/>
      </c>
      <c r="C48" s="54" t="str">
        <f>IF(Commande!B41="","",Commande!D41)</f>
        <v/>
      </c>
      <c r="D48" s="55" t="str">
        <f>IF(Commande!B41="","",Commande!B41)</f>
        <v/>
      </c>
      <c r="E48" s="56" t="str">
        <f>IF(Commande!B41="","",Commande!L41)</f>
        <v/>
      </c>
      <c r="F48" s="57" t="str">
        <f>IF(Commande!B41="","",Commande!M41)</f>
        <v/>
      </c>
      <c r="G48" s="58" t="str">
        <f>IF(Commande!N41="","",Commande!N41)</f>
        <v/>
      </c>
    </row>
    <row r="49" spans="1:7" hidden="1">
      <c r="A49" s="4"/>
      <c r="B49" s="54" t="str">
        <f>IF(Commande!B42="","",Commande!C42)</f>
        <v/>
      </c>
      <c r="C49" s="54" t="str">
        <f>IF(Commande!B42="","",Commande!D42)</f>
        <v/>
      </c>
      <c r="D49" s="55" t="str">
        <f>IF(Commande!B42="","",Commande!B42)</f>
        <v/>
      </c>
      <c r="E49" s="56" t="str">
        <f>IF(Commande!B42="","",Commande!L42)</f>
        <v/>
      </c>
      <c r="F49" s="57" t="str">
        <f>IF(Commande!B42="","",Commande!M42)</f>
        <v/>
      </c>
      <c r="G49" s="58" t="str">
        <f>IF(Commande!N42="","",Commande!N42)</f>
        <v/>
      </c>
    </row>
    <row r="50" spans="1:7" hidden="1">
      <c r="A50" s="4"/>
      <c r="B50" s="54" t="str">
        <f>IF(Commande!B43="","",Commande!C43)</f>
        <v/>
      </c>
      <c r="C50" s="54" t="str">
        <f>IF(Commande!B43="","",Commande!D43)</f>
        <v/>
      </c>
      <c r="D50" s="55" t="str">
        <f>IF(Commande!B43="","",Commande!B43)</f>
        <v/>
      </c>
      <c r="E50" s="56" t="str">
        <f>IF(Commande!B43="","",Commande!L43)</f>
        <v/>
      </c>
      <c r="F50" s="57" t="str">
        <f>IF(Commande!B43="","",Commande!M43)</f>
        <v/>
      </c>
      <c r="G50" s="58" t="str">
        <f>IF(Commande!N43="","",Commande!N43)</f>
        <v/>
      </c>
    </row>
    <row r="51" spans="1:7" hidden="1">
      <c r="A51" s="4"/>
      <c r="B51" s="54" t="str">
        <f>IF(Commande!B44="","",Commande!C44)</f>
        <v/>
      </c>
      <c r="C51" s="54" t="str">
        <f>IF(Commande!B44="","",Commande!D44)</f>
        <v/>
      </c>
      <c r="D51" s="55" t="str">
        <f>IF(Commande!B44="","",Commande!B44)</f>
        <v/>
      </c>
      <c r="E51" s="56" t="str">
        <f>IF(Commande!B44="","",Commande!L44)</f>
        <v/>
      </c>
      <c r="F51" s="57" t="str">
        <f>IF(Commande!B44="","",Commande!M44)</f>
        <v/>
      </c>
      <c r="G51" s="58" t="str">
        <f>IF(Commande!N44="","",Commande!N44)</f>
        <v/>
      </c>
    </row>
    <row r="52" spans="1:7">
      <c r="A52" s="4"/>
      <c r="B52" s="54" t="str">
        <f>IF(Commande!B45="","",Commande!C45)</f>
        <v/>
      </c>
      <c r="C52" s="54" t="str">
        <f>IF(Commande!B45="","",Commande!D45)</f>
        <v/>
      </c>
      <c r="D52" s="55" t="str">
        <f>IF(Commande!B45="","",Commande!B45)</f>
        <v/>
      </c>
      <c r="E52" s="56" t="str">
        <f>IF(Commande!B45="","",Commande!L45)</f>
        <v/>
      </c>
      <c r="F52" s="57" t="str">
        <f>IF(Commande!B45="","",Commande!M45)</f>
        <v/>
      </c>
      <c r="G52" s="58" t="str">
        <f>IF(Commande!N45="","",Commande!N45)</f>
        <v/>
      </c>
    </row>
    <row r="53" spans="1:7" hidden="1">
      <c r="A53" s="4"/>
      <c r="B53" s="54" t="str">
        <f>IF(Commande!B46="","",Commande!C46)</f>
        <v/>
      </c>
      <c r="C53" s="54" t="str">
        <f>IF(Commande!B46="","",Commande!D46)</f>
        <v/>
      </c>
      <c r="D53" s="55" t="str">
        <f>IF(Commande!B46="","",Commande!B46)</f>
        <v/>
      </c>
      <c r="E53" s="56" t="str">
        <f>IF(Commande!B46="","",Commande!L46)</f>
        <v/>
      </c>
      <c r="F53" s="57" t="str">
        <f>IF(Commande!B46="","",Commande!M46)</f>
        <v/>
      </c>
      <c r="G53" s="58" t="str">
        <f>IF(Commande!N46="","",Commande!N46)</f>
        <v/>
      </c>
    </row>
    <row r="54" spans="1:7" hidden="1">
      <c r="A54" s="4"/>
      <c r="B54" s="54" t="str">
        <f>IF(Commande!B47="","",Commande!C47)</f>
        <v/>
      </c>
      <c r="C54" s="54" t="str">
        <f>IF(Commande!B47="","",Commande!D47)</f>
        <v/>
      </c>
      <c r="D54" s="55" t="str">
        <f>IF(Commande!B47="","",Commande!B47)</f>
        <v/>
      </c>
      <c r="E54" s="56" t="str">
        <f>IF(Commande!B47="","",Commande!L47)</f>
        <v/>
      </c>
      <c r="F54" s="57" t="str">
        <f>IF(Commande!B47="","",Commande!M47)</f>
        <v/>
      </c>
      <c r="G54" s="58" t="str">
        <f>IF(Commande!N47="","",Commande!N47)</f>
        <v/>
      </c>
    </row>
    <row r="55" spans="1:7" hidden="1">
      <c r="A55" s="4"/>
      <c r="B55" s="54" t="str">
        <f>IF(Commande!B48="","",Commande!C48)</f>
        <v/>
      </c>
      <c r="C55" s="54" t="str">
        <f>IF(Commande!B48="","",Commande!D48)</f>
        <v/>
      </c>
      <c r="D55" s="55" t="str">
        <f>IF(Commande!B48="","",Commande!B48)</f>
        <v/>
      </c>
      <c r="E55" s="56" t="str">
        <f>IF(Commande!B48="","",Commande!L48)</f>
        <v/>
      </c>
      <c r="F55" s="57" t="str">
        <f>IF(Commande!B48="","",Commande!M48)</f>
        <v/>
      </c>
      <c r="G55" s="58" t="str">
        <f>IF(Commande!N48="","",Commande!N48)</f>
        <v/>
      </c>
    </row>
    <row r="56" spans="1:7" hidden="1">
      <c r="A56" s="4"/>
      <c r="B56" s="54" t="str">
        <f>IF(Commande!B49="","",Commande!C49)</f>
        <v/>
      </c>
      <c r="C56" s="54" t="str">
        <f>IF(Commande!B49="","",Commande!D49)</f>
        <v/>
      </c>
      <c r="D56" s="55" t="str">
        <f>IF(Commande!B49="","",Commande!B49)</f>
        <v/>
      </c>
      <c r="E56" s="56" t="str">
        <f>IF(Commande!B49="","",Commande!L49)</f>
        <v/>
      </c>
      <c r="F56" s="57" t="str">
        <f>IF(Commande!B49="","",Commande!M49)</f>
        <v/>
      </c>
      <c r="G56" s="58" t="str">
        <f>IF(Commande!N49="","",Commande!N49)</f>
        <v/>
      </c>
    </row>
    <row r="57" spans="1:7" hidden="1">
      <c r="A57" s="4"/>
      <c r="B57" s="54" t="str">
        <f>IF(Commande!B50="","",Commande!C50)</f>
        <v/>
      </c>
      <c r="C57" s="54" t="str">
        <f>IF(Commande!B50="","",Commande!D50)</f>
        <v/>
      </c>
      <c r="D57" s="55" t="str">
        <f>IF(Commande!B50="","",Commande!B50)</f>
        <v/>
      </c>
      <c r="E57" s="56" t="str">
        <f>IF(Commande!B50="","",Commande!L50)</f>
        <v/>
      </c>
      <c r="F57" s="57" t="str">
        <f>IF(Commande!B50="","",Commande!M50)</f>
        <v/>
      </c>
      <c r="G57" s="58" t="str">
        <f>IF(Commande!N50="","",Commande!N50)</f>
        <v/>
      </c>
    </row>
    <row r="58" spans="1:7">
      <c r="A58" s="4"/>
      <c r="B58" s="54" t="str">
        <f>IF(Commande!B51="","",Commande!C51)</f>
        <v/>
      </c>
      <c r="C58" s="54" t="str">
        <f>IF(Commande!B51="","",Commande!D51)</f>
        <v/>
      </c>
      <c r="D58" s="55" t="str">
        <f>IF(Commande!B51="","",Commande!B51)</f>
        <v/>
      </c>
      <c r="E58" s="56" t="str">
        <f>IF(Commande!B51="","",Commande!L51)</f>
        <v/>
      </c>
      <c r="F58" s="57" t="str">
        <f>IF(Commande!B51="","",Commande!M51)</f>
        <v/>
      </c>
      <c r="G58" s="58" t="str">
        <f>IF(Commande!N51="","",Commande!N51)</f>
        <v/>
      </c>
    </row>
    <row r="59" spans="1:7" hidden="1">
      <c r="A59" s="4"/>
      <c r="B59" s="54" t="str">
        <f>IF(Commande!B52="","",Commande!C52)</f>
        <v/>
      </c>
      <c r="C59" s="54" t="str">
        <f>IF(Commande!B52="","",Commande!D52)</f>
        <v/>
      </c>
      <c r="D59" s="55" t="str">
        <f>IF(Commande!B52="","",Commande!B52)</f>
        <v/>
      </c>
      <c r="E59" s="56" t="str">
        <f>IF(Commande!B52="","",Commande!L52)</f>
        <v/>
      </c>
      <c r="F59" s="57" t="str">
        <f>IF(Commande!B52="","",Commande!M52)</f>
        <v/>
      </c>
      <c r="G59" s="58" t="str">
        <f>IF(Commande!N52="","",Commande!N52)</f>
        <v/>
      </c>
    </row>
    <row r="60" spans="1:7" hidden="1">
      <c r="A60" s="4"/>
      <c r="B60" s="54" t="str">
        <f>IF(Commande!B53="","",Commande!C53)</f>
        <v/>
      </c>
      <c r="C60" s="54" t="str">
        <f>IF(Commande!B53="","",Commande!D53)</f>
        <v/>
      </c>
      <c r="D60" s="55" t="str">
        <f>IF(Commande!B53="","",Commande!B53)</f>
        <v/>
      </c>
      <c r="E60" s="56" t="str">
        <f>IF(Commande!B53="","",Commande!L53)</f>
        <v/>
      </c>
      <c r="F60" s="57" t="str">
        <f>IF(Commande!B53="","",Commande!M53)</f>
        <v/>
      </c>
      <c r="G60" s="58" t="str">
        <f>IF(Commande!N53="","",Commande!N53)</f>
        <v/>
      </c>
    </row>
    <row r="61" spans="1:7">
      <c r="A61" s="4"/>
      <c r="B61" s="54" t="str">
        <f>IF(Commande!B54="","",Commande!C54)</f>
        <v/>
      </c>
      <c r="C61" s="54" t="str">
        <f>IF(Commande!B54="","",Commande!D54)</f>
        <v/>
      </c>
      <c r="D61" s="55" t="str">
        <f>IF(Commande!B54="","",Commande!B54)</f>
        <v/>
      </c>
      <c r="E61" s="56" t="str">
        <f>IF(Commande!B54="","",Commande!L54)</f>
        <v/>
      </c>
      <c r="F61" s="57" t="str">
        <f>IF(Commande!B54="","",Commande!M54)</f>
        <v/>
      </c>
      <c r="G61" s="58" t="str">
        <f>IF(Commande!N54="","",Commande!N54)</f>
        <v/>
      </c>
    </row>
    <row r="62" spans="1:7" hidden="1">
      <c r="A62" s="4"/>
      <c r="B62" s="54" t="str">
        <f>IF(Commande!B55="","",Commande!C55)</f>
        <v/>
      </c>
      <c r="C62" s="54" t="str">
        <f>IF(Commande!B55="","",Commande!D55)</f>
        <v/>
      </c>
      <c r="D62" s="55" t="str">
        <f>IF(Commande!B55="","",Commande!B55)</f>
        <v/>
      </c>
      <c r="E62" s="56" t="str">
        <f>IF(Commande!B55="","",Commande!L55)</f>
        <v/>
      </c>
      <c r="F62" s="57" t="str">
        <f>IF(Commande!B55="","",Commande!M55)</f>
        <v/>
      </c>
      <c r="G62" s="58" t="str">
        <f>IF(Commande!N55="","",Commande!N55)</f>
        <v/>
      </c>
    </row>
    <row r="63" spans="1:7" hidden="1">
      <c r="A63" s="4"/>
      <c r="B63" s="54" t="str">
        <f>IF(Commande!B56="","",Commande!C56)</f>
        <v/>
      </c>
      <c r="C63" s="54" t="str">
        <f>IF(Commande!B56="","",Commande!D56)</f>
        <v/>
      </c>
      <c r="D63" s="55" t="str">
        <f>IF(Commande!B56="","",Commande!B56)</f>
        <v/>
      </c>
      <c r="E63" s="56" t="str">
        <f>IF(Commande!B56="","",Commande!L56)</f>
        <v/>
      </c>
      <c r="F63" s="57" t="str">
        <f>IF(Commande!B56="","",Commande!M56)</f>
        <v/>
      </c>
      <c r="G63" s="58" t="str">
        <f>IF(Commande!N56="","",Commande!N56)</f>
        <v/>
      </c>
    </row>
    <row r="64" spans="1:7" hidden="1">
      <c r="A64" s="4"/>
      <c r="B64" s="54" t="str">
        <f>IF(Commande!B57="","",Commande!C57)</f>
        <v/>
      </c>
      <c r="C64" s="54" t="str">
        <f>IF(Commande!B57="","",Commande!D57)</f>
        <v/>
      </c>
      <c r="D64" s="55" t="str">
        <f>IF(Commande!B57="","",Commande!B57)</f>
        <v/>
      </c>
      <c r="E64" s="56" t="str">
        <f>IF(Commande!B57="","",Commande!L57)</f>
        <v/>
      </c>
      <c r="F64" s="57" t="str">
        <f>IF(Commande!B57="","",Commande!M57)</f>
        <v/>
      </c>
      <c r="G64" s="58" t="str">
        <f>IF(Commande!N57="","",Commande!N57)</f>
        <v/>
      </c>
    </row>
    <row r="65" spans="1:7" hidden="1">
      <c r="A65" s="4"/>
      <c r="B65" s="54" t="str">
        <f>IF(Commande!B58="","",Commande!C58)</f>
        <v/>
      </c>
      <c r="C65" s="54" t="str">
        <f>IF(Commande!B58="","",Commande!D58)</f>
        <v/>
      </c>
      <c r="D65" s="55" t="str">
        <f>IF(Commande!B58="","",Commande!B58)</f>
        <v/>
      </c>
      <c r="E65" s="56" t="str">
        <f>IF(Commande!B58="","",Commande!L58)</f>
        <v/>
      </c>
      <c r="F65" s="57" t="str">
        <f>IF(Commande!B58="","",Commande!M58)</f>
        <v/>
      </c>
      <c r="G65" s="58" t="str">
        <f>IF(Commande!N58="","",Commande!N58)</f>
        <v/>
      </c>
    </row>
    <row r="66" spans="1:7">
      <c r="A66" s="4"/>
      <c r="B66" s="54" t="str">
        <f>IF(Commande!B59="","",Commande!C59)</f>
        <v/>
      </c>
      <c r="C66" s="54" t="str">
        <f>IF(Commande!B59="","",Commande!D59)</f>
        <v/>
      </c>
      <c r="D66" s="55" t="str">
        <f>IF(Commande!B59="","",Commande!B59)</f>
        <v/>
      </c>
      <c r="E66" s="56" t="str">
        <f>IF(Commande!B59="","",Commande!L59)</f>
        <v/>
      </c>
      <c r="F66" s="57" t="str">
        <f>IF(Commande!B59="","",Commande!M59)</f>
        <v/>
      </c>
      <c r="G66" s="58" t="str">
        <f>IF(Commande!N59="","",Commande!N59)</f>
        <v/>
      </c>
    </row>
    <row r="67" spans="1:7" hidden="1">
      <c r="A67" s="4"/>
      <c r="B67" s="54" t="str">
        <f>IF(Commande!B60="","",Commande!C60)</f>
        <v/>
      </c>
      <c r="C67" s="54" t="str">
        <f>IF(Commande!B60="","",Commande!D60)</f>
        <v/>
      </c>
      <c r="D67" s="55" t="str">
        <f>IF(Commande!B60="","",Commande!B60)</f>
        <v/>
      </c>
      <c r="E67" s="56" t="str">
        <f>IF(Commande!B60="","",Commande!L60)</f>
        <v/>
      </c>
      <c r="F67" s="57" t="str">
        <f>IF(Commande!B60="","",Commande!M60)</f>
        <v/>
      </c>
      <c r="G67" s="58" t="str">
        <f>IF(Commande!N60="","",Commande!N60)</f>
        <v/>
      </c>
    </row>
    <row r="68" spans="1:7">
      <c r="A68" s="4"/>
      <c r="B68" s="54" t="str">
        <f>IF(Commande!B61="","",Commande!C61)</f>
        <v/>
      </c>
      <c r="C68" s="54" t="str">
        <f>IF(Commande!B61="","",Commande!D61)</f>
        <v/>
      </c>
      <c r="D68" s="55" t="str">
        <f>IF(Commande!B61="","",Commande!B61)</f>
        <v/>
      </c>
      <c r="E68" s="56" t="str">
        <f>IF(Commande!B61="","",Commande!L61)</f>
        <v/>
      </c>
      <c r="F68" s="57" t="str">
        <f>IF(Commande!B61="","",Commande!M61)</f>
        <v/>
      </c>
      <c r="G68" s="58" t="str">
        <f>IF(Commande!N61="","",Commande!N61)</f>
        <v/>
      </c>
    </row>
    <row r="69" spans="1:7" hidden="1">
      <c r="A69" s="4"/>
      <c r="B69" s="54" t="str">
        <f>IF(Commande!B62="","",Commande!C62)</f>
        <v/>
      </c>
      <c r="C69" s="54" t="str">
        <f>IF(Commande!B62="","",Commande!D62)</f>
        <v/>
      </c>
      <c r="D69" s="55" t="str">
        <f>IF(Commande!B62="","",Commande!B62)</f>
        <v/>
      </c>
      <c r="E69" s="56" t="str">
        <f>IF(Commande!B62="","",Commande!L62)</f>
        <v/>
      </c>
      <c r="F69" s="57" t="str">
        <f>IF(Commande!B62="","",Commande!M62)</f>
        <v/>
      </c>
      <c r="G69" s="58" t="str">
        <f>IF(Commande!N62="","",Commande!N62)</f>
        <v/>
      </c>
    </row>
    <row r="70" spans="1:7">
      <c r="A70" s="4"/>
      <c r="B70" s="54" t="str">
        <f>IF(Commande!B63="","",Commande!C63)</f>
        <v/>
      </c>
      <c r="C70" s="54" t="str">
        <f>IF(Commande!B63="","",Commande!D63)</f>
        <v/>
      </c>
      <c r="D70" s="55" t="str">
        <f>IF(Commande!B63="","",Commande!B63)</f>
        <v/>
      </c>
      <c r="E70" s="56" t="str">
        <f>IF(Commande!B63="","",Commande!L63)</f>
        <v/>
      </c>
      <c r="F70" s="57" t="str">
        <f>IF(Commande!B63="","",Commande!M63)</f>
        <v/>
      </c>
      <c r="G70" s="58" t="str">
        <f>IF(Commande!N63="","",Commande!N63)</f>
        <v/>
      </c>
    </row>
    <row r="71" spans="1:7" hidden="1">
      <c r="A71" s="4"/>
      <c r="B71" s="54" t="str">
        <f>IF(Commande!B64="","",Commande!C64)</f>
        <v/>
      </c>
      <c r="C71" s="54" t="str">
        <f>IF(Commande!B64="","",Commande!D64)</f>
        <v/>
      </c>
      <c r="D71" s="55" t="str">
        <f>IF(Commande!B64="","",Commande!B64)</f>
        <v/>
      </c>
      <c r="E71" s="56" t="str">
        <f>IF(Commande!B64="","",Commande!L64)</f>
        <v/>
      </c>
      <c r="F71" s="57" t="str">
        <f>IF(Commande!B64="","",Commande!M64)</f>
        <v/>
      </c>
      <c r="G71" s="58" t="str">
        <f>IF(Commande!N64="","",Commande!N64)</f>
        <v/>
      </c>
    </row>
    <row r="72" spans="1:7" hidden="1">
      <c r="A72" s="4"/>
      <c r="B72" s="54" t="str">
        <f>IF(Commande!B65="","",Commande!C65)</f>
        <v/>
      </c>
      <c r="C72" s="54" t="str">
        <f>IF(Commande!B65="","",Commande!D65)</f>
        <v/>
      </c>
      <c r="D72" s="55" t="str">
        <f>IF(Commande!B65="","",Commande!B65)</f>
        <v/>
      </c>
      <c r="E72" s="56" t="str">
        <f>IF(Commande!B65="","",Commande!L65)</f>
        <v/>
      </c>
      <c r="F72" s="57" t="str">
        <f>IF(Commande!B65="","",Commande!M65)</f>
        <v/>
      </c>
      <c r="G72" s="58" t="str">
        <f>IF(Commande!N65="","",Commande!N65)</f>
        <v/>
      </c>
    </row>
    <row r="73" spans="1:7" hidden="1">
      <c r="A73" s="4"/>
      <c r="B73" s="54" t="str">
        <f>IF(Commande!B66="","",Commande!C66)</f>
        <v/>
      </c>
      <c r="C73" s="54" t="str">
        <f>IF(Commande!B66="","",Commande!D66)</f>
        <v/>
      </c>
      <c r="D73" s="55" t="str">
        <f>IF(Commande!B66="","",Commande!B66)</f>
        <v/>
      </c>
      <c r="E73" s="56" t="str">
        <f>IF(Commande!B66="","",Commande!L66)</f>
        <v/>
      </c>
      <c r="F73" s="57" t="str">
        <f>IF(Commande!B66="","",Commande!M66)</f>
        <v/>
      </c>
      <c r="G73" s="58" t="str">
        <f>IF(Commande!N66="","",Commande!N66)</f>
        <v/>
      </c>
    </row>
    <row r="74" spans="1:7" hidden="1">
      <c r="A74" s="4"/>
      <c r="B74" s="54" t="str">
        <f>IF(Commande!B67="","",Commande!C67)</f>
        <v/>
      </c>
      <c r="C74" s="54" t="str">
        <f>IF(Commande!B67="","",Commande!D67)</f>
        <v/>
      </c>
      <c r="D74" s="55" t="str">
        <f>IF(Commande!B67="","",Commande!B67)</f>
        <v/>
      </c>
      <c r="E74" s="56" t="str">
        <f>IF(Commande!B67="","",Commande!L67)</f>
        <v/>
      </c>
      <c r="F74" s="57" t="str">
        <f>IF(Commande!B67="","",Commande!M67)</f>
        <v/>
      </c>
      <c r="G74" s="58" t="str">
        <f>IF(Commande!N67="","",Commande!N67)</f>
        <v/>
      </c>
    </row>
    <row r="75" spans="1:7">
      <c r="A75" s="4"/>
      <c r="B75" s="54" t="str">
        <f>IF(Commande!B68="","",Commande!C68)</f>
        <v/>
      </c>
      <c r="C75" s="54" t="str">
        <f>IF(Commande!B68="","",Commande!D68)</f>
        <v/>
      </c>
      <c r="D75" s="55" t="str">
        <f>IF(Commande!B68="","",Commande!B68)</f>
        <v/>
      </c>
      <c r="E75" s="56" t="str">
        <f>IF(Commande!B68="","",Commande!L68)</f>
        <v/>
      </c>
      <c r="F75" s="57" t="str">
        <f>IF(Commande!B68="","",Commande!M68)</f>
        <v/>
      </c>
      <c r="G75" s="58" t="str">
        <f>IF(Commande!N68="","",Commande!N68)</f>
        <v/>
      </c>
    </row>
    <row r="76" spans="1:7" hidden="1">
      <c r="A76" s="4"/>
      <c r="B76" s="54" t="str">
        <f>IF(Commande!B69="","",Commande!C69)</f>
        <v/>
      </c>
      <c r="C76" s="54" t="str">
        <f>IF(Commande!B69="","",Commande!D69)</f>
        <v/>
      </c>
      <c r="D76" s="55" t="str">
        <f>IF(Commande!B69="","",Commande!B69)</f>
        <v/>
      </c>
      <c r="E76" s="56" t="str">
        <f>IF(Commande!B69="","",Commande!L69)</f>
        <v/>
      </c>
      <c r="F76" s="57" t="str">
        <f>IF(Commande!B69="","",Commande!M69)</f>
        <v/>
      </c>
      <c r="G76" s="58" t="str">
        <f>IF(Commande!N69="","",Commande!N69)</f>
        <v/>
      </c>
    </row>
    <row r="77" spans="1:7" hidden="1">
      <c r="A77" s="4"/>
      <c r="B77" s="54" t="str">
        <f>IF(Commande!B70="","",Commande!C70)</f>
        <v/>
      </c>
      <c r="C77" s="54" t="str">
        <f>IF(Commande!B70="","",Commande!D70)</f>
        <v/>
      </c>
      <c r="D77" s="55" t="str">
        <f>IF(Commande!B70="","",Commande!B70)</f>
        <v/>
      </c>
      <c r="E77" s="56" t="str">
        <f>IF(Commande!B70="","",Commande!L70)</f>
        <v/>
      </c>
      <c r="F77" s="57" t="str">
        <f>IF(Commande!B70="","",Commande!M70)</f>
        <v/>
      </c>
      <c r="G77" s="58" t="str">
        <f>IF(Commande!N70="","",Commande!N70)</f>
        <v/>
      </c>
    </row>
    <row r="78" spans="1:7">
      <c r="A78" s="4"/>
      <c r="B78" s="54" t="str">
        <f>IF(Commande!B71="","",Commande!C71)</f>
        <v/>
      </c>
      <c r="C78" s="54" t="str">
        <f>IF(Commande!B71="","",Commande!D71)</f>
        <v/>
      </c>
      <c r="D78" s="55" t="str">
        <f>IF(Commande!B71="","",Commande!B71)</f>
        <v/>
      </c>
      <c r="E78" s="56" t="str">
        <f>IF(Commande!B71="","",Commande!L71)</f>
        <v/>
      </c>
      <c r="F78" s="57" t="str">
        <f>IF(Commande!B71="","",Commande!M71)</f>
        <v/>
      </c>
      <c r="G78" s="58" t="str">
        <f>IF(Commande!N71="","",Commande!N71)</f>
        <v/>
      </c>
    </row>
    <row r="79" spans="1:7" hidden="1">
      <c r="A79" s="4"/>
      <c r="B79" s="54" t="str">
        <f>IF(Commande!B72="","",Commande!C72)</f>
        <v/>
      </c>
      <c r="C79" s="54" t="str">
        <f>IF(Commande!B72="","",Commande!D72)</f>
        <v/>
      </c>
      <c r="D79" s="55" t="str">
        <f>IF(Commande!B72="","",Commande!B72)</f>
        <v/>
      </c>
      <c r="E79" s="56" t="str">
        <f>IF(Commande!B72="","",Commande!L72)</f>
        <v/>
      </c>
      <c r="F79" s="57" t="str">
        <f>IF(Commande!B72="","",Commande!M72)</f>
        <v/>
      </c>
      <c r="G79" s="58" t="str">
        <f>IF(Commande!N72="","",Commande!N72)</f>
        <v/>
      </c>
    </row>
    <row r="80" spans="1:7" hidden="1">
      <c r="A80" s="4"/>
      <c r="B80" s="54" t="str">
        <f>IF(Commande!B73="","",Commande!C73)</f>
        <v/>
      </c>
      <c r="C80" s="54" t="str">
        <f>IF(Commande!B73="","",Commande!D73)</f>
        <v/>
      </c>
      <c r="D80" s="55" t="str">
        <f>IF(Commande!B73="","",Commande!B73)</f>
        <v/>
      </c>
      <c r="E80" s="56" t="str">
        <f>IF(Commande!B73="","",Commande!L73)</f>
        <v/>
      </c>
      <c r="F80" s="57" t="str">
        <f>IF(Commande!B73="","",Commande!M73)</f>
        <v/>
      </c>
      <c r="G80" s="58" t="str">
        <f>IF(Commande!N73="","",Commande!N73)</f>
        <v/>
      </c>
    </row>
    <row r="81" spans="1:7" hidden="1">
      <c r="A81" s="4"/>
      <c r="B81" s="54" t="str">
        <f>IF(Commande!B74="","",Commande!C74)</f>
        <v/>
      </c>
      <c r="C81" s="54" t="str">
        <f>IF(Commande!B74="","",Commande!D74)</f>
        <v/>
      </c>
      <c r="D81" s="55" t="str">
        <f>IF(Commande!B74="","",Commande!B74)</f>
        <v/>
      </c>
      <c r="E81" s="56" t="str">
        <f>IF(Commande!B74="","",Commande!L74)</f>
        <v/>
      </c>
      <c r="F81" s="57" t="str">
        <f>IF(Commande!B74="","",Commande!M74)</f>
        <v/>
      </c>
      <c r="G81" s="58" t="str">
        <f>IF(Commande!N74="","",Commande!N74)</f>
        <v/>
      </c>
    </row>
    <row r="82" spans="1:7" hidden="1">
      <c r="A82" s="4"/>
      <c r="B82" s="54" t="str">
        <f>IF(Commande!B75="","",Commande!C75)</f>
        <v/>
      </c>
      <c r="C82" s="54" t="str">
        <f>IF(Commande!B75="","",Commande!D75)</f>
        <v/>
      </c>
      <c r="D82" s="55" t="str">
        <f>IF(Commande!B75="","",Commande!B75)</f>
        <v/>
      </c>
      <c r="E82" s="56" t="str">
        <f>IF(Commande!B75="","",Commande!L75)</f>
        <v/>
      </c>
      <c r="F82" s="57" t="str">
        <f>IF(Commande!B75="","",Commande!M75)</f>
        <v/>
      </c>
      <c r="G82" s="58" t="str">
        <f>IF(Commande!N75="","",Commande!N75)</f>
        <v/>
      </c>
    </row>
    <row r="83" spans="1:7" hidden="1">
      <c r="A83" s="4"/>
      <c r="B83" s="54" t="str">
        <f>IF(Commande!B76="","",Commande!C76)</f>
        <v/>
      </c>
      <c r="C83" s="54" t="str">
        <f>IF(Commande!B76="","",Commande!D76)</f>
        <v/>
      </c>
      <c r="D83" s="55" t="str">
        <f>IF(Commande!B76="","",Commande!B76)</f>
        <v/>
      </c>
      <c r="E83" s="56" t="str">
        <f>IF(Commande!B76="","",Commande!L76)</f>
        <v/>
      </c>
      <c r="F83" s="57" t="str">
        <f>IF(Commande!B76="","",Commande!M76)</f>
        <v/>
      </c>
      <c r="G83" s="58" t="str">
        <f>IF(Commande!N76="","",Commande!N76)</f>
        <v/>
      </c>
    </row>
    <row r="84" spans="1:7" hidden="1">
      <c r="A84" s="4"/>
      <c r="B84" s="54" t="str">
        <f>IF(Commande!B77="","",Commande!C77)</f>
        <v/>
      </c>
      <c r="C84" s="54" t="str">
        <f>IF(Commande!B77="","",Commande!D77)</f>
        <v/>
      </c>
      <c r="D84" s="55" t="str">
        <f>IF(Commande!B77="","",Commande!B77)</f>
        <v/>
      </c>
      <c r="E84" s="56" t="str">
        <f>IF(Commande!B77="","",Commande!L77)</f>
        <v/>
      </c>
      <c r="F84" s="57" t="str">
        <f>IF(Commande!B77="","",Commande!M77)</f>
        <v/>
      </c>
      <c r="G84" s="58" t="str">
        <f>IF(Commande!N77="","",Commande!N77)</f>
        <v/>
      </c>
    </row>
    <row r="85" spans="1:7" hidden="1">
      <c r="A85" s="4"/>
      <c r="B85" s="54" t="str">
        <f>IF(Commande!B78="","",Commande!C78)</f>
        <v/>
      </c>
      <c r="C85" s="54" t="str">
        <f>IF(Commande!B78="","",Commande!D78)</f>
        <v/>
      </c>
      <c r="D85" s="55" t="str">
        <f>IF(Commande!B78="","",Commande!B78)</f>
        <v/>
      </c>
      <c r="E85" s="56" t="str">
        <f>IF(Commande!B78="","",Commande!L78)</f>
        <v/>
      </c>
      <c r="F85" s="57" t="str">
        <f>IF(Commande!B78="","",Commande!M78)</f>
        <v/>
      </c>
      <c r="G85" s="58" t="str">
        <f>IF(Commande!N78="","",Commande!N78)</f>
        <v/>
      </c>
    </row>
    <row r="86" spans="1:7">
      <c r="A86" s="4"/>
      <c r="B86" s="54" t="str">
        <f>IF(Commande!B79="","",Commande!C79)</f>
        <v/>
      </c>
      <c r="C86" s="54" t="str">
        <f>IF(Commande!B79="","",Commande!D79)</f>
        <v/>
      </c>
      <c r="D86" s="55" t="str">
        <f>IF(Commande!B79="","",Commande!B79)</f>
        <v/>
      </c>
      <c r="E86" s="56" t="str">
        <f>IF(Commande!B79="","",Commande!L79)</f>
        <v/>
      </c>
      <c r="F86" s="57" t="str">
        <f>IF(Commande!B79="","",Commande!M79)</f>
        <v/>
      </c>
      <c r="G86" s="58" t="str">
        <f>IF(Commande!N79="","",Commande!N79)</f>
        <v/>
      </c>
    </row>
    <row r="87" spans="1:7" hidden="1">
      <c r="A87" s="4"/>
      <c r="B87" s="54" t="str">
        <f>IF(Commande!B80="","",Commande!C80)</f>
        <v/>
      </c>
      <c r="C87" s="54" t="str">
        <f>IF(Commande!B80="","",Commande!D80)</f>
        <v/>
      </c>
      <c r="D87" s="55" t="str">
        <f>IF(Commande!B80="","",Commande!B80)</f>
        <v/>
      </c>
      <c r="E87" s="56" t="str">
        <f>IF(Commande!B80="","",Commande!L80)</f>
        <v/>
      </c>
      <c r="F87" s="57" t="str">
        <f>IF(Commande!B80="","",Commande!M80)</f>
        <v/>
      </c>
      <c r="G87" s="58" t="str">
        <f>IF(Commande!N80="","",Commande!N80)</f>
        <v/>
      </c>
    </row>
    <row r="88" spans="1:7">
      <c r="A88" s="4"/>
      <c r="B88" s="54" t="str">
        <f>IF(Commande!B81="","",Commande!C81)</f>
        <v/>
      </c>
      <c r="C88" s="54" t="str">
        <f>IF(Commande!B81="","",Commande!D81)</f>
        <v/>
      </c>
      <c r="D88" s="55" t="str">
        <f>IF(Commande!B81="","",Commande!B81)</f>
        <v/>
      </c>
      <c r="E88" s="56" t="str">
        <f>IF(Commande!B81="","",Commande!L81)</f>
        <v/>
      </c>
      <c r="F88" s="57" t="str">
        <f>IF(Commande!B81="","",Commande!M81)</f>
        <v/>
      </c>
      <c r="G88" s="58" t="str">
        <f>IF(Commande!N81="","",Commande!N81)</f>
        <v/>
      </c>
    </row>
    <row r="89" spans="1:7" hidden="1">
      <c r="A89" s="4"/>
      <c r="B89" s="54" t="str">
        <f>IF(Commande!B82="","",Commande!C82)</f>
        <v/>
      </c>
      <c r="C89" s="54" t="str">
        <f>IF(Commande!B82="","",Commande!D82)</f>
        <v/>
      </c>
      <c r="D89" s="55" t="str">
        <f>IF(Commande!B82="","",Commande!B82)</f>
        <v/>
      </c>
      <c r="E89" s="56" t="str">
        <f>IF(Commande!B82="","",Commande!L82)</f>
        <v/>
      </c>
      <c r="F89" s="57" t="str">
        <f>IF(Commande!B82="","",Commande!M82)</f>
        <v/>
      </c>
      <c r="G89" s="58" t="str">
        <f>IF(Commande!N82="","",Commande!N82)</f>
        <v/>
      </c>
    </row>
    <row r="90" spans="1:7" hidden="1">
      <c r="A90" s="4"/>
      <c r="B90" s="54" t="str">
        <f>IF(Commande!B83="","",Commande!C83)</f>
        <v/>
      </c>
      <c r="C90" s="54" t="str">
        <f>IF(Commande!B83="","",Commande!D83)</f>
        <v/>
      </c>
      <c r="D90" s="55" t="str">
        <f>IF(Commande!B83="","",Commande!B83)</f>
        <v/>
      </c>
      <c r="E90" s="56" t="str">
        <f>IF(Commande!B83="","",Commande!L83)</f>
        <v/>
      </c>
      <c r="F90" s="57" t="str">
        <f>IF(Commande!B83="","",Commande!M83)</f>
        <v/>
      </c>
      <c r="G90" s="58" t="str">
        <f>IF(Commande!N83="","",Commande!N83)</f>
        <v/>
      </c>
    </row>
    <row r="91" spans="1:7" hidden="1">
      <c r="A91" s="4"/>
      <c r="B91" s="54" t="str">
        <f>IF(Commande!B84="","",Commande!C84)</f>
        <v/>
      </c>
      <c r="C91" s="54" t="str">
        <f>IF(Commande!B84="","",Commande!D84)</f>
        <v/>
      </c>
      <c r="D91" s="55" t="str">
        <f>IF(Commande!B84="","",Commande!B84)</f>
        <v/>
      </c>
      <c r="E91" s="56" t="str">
        <f>IF(Commande!B84="","",Commande!L84)</f>
        <v/>
      </c>
      <c r="F91" s="57" t="str">
        <f>IF(Commande!B84="","",Commande!M84)</f>
        <v/>
      </c>
      <c r="G91" s="58" t="str">
        <f>IF(Commande!N84="","",Commande!N84)</f>
        <v/>
      </c>
    </row>
    <row r="92" spans="1:7" hidden="1">
      <c r="A92" s="4"/>
      <c r="B92" s="54" t="str">
        <f>IF(Commande!B85="","",Commande!C85)</f>
        <v/>
      </c>
      <c r="C92" s="54" t="str">
        <f>IF(Commande!B85="","",Commande!D85)</f>
        <v/>
      </c>
      <c r="D92" s="55" t="str">
        <f>IF(Commande!B85="","",Commande!B85)</f>
        <v/>
      </c>
      <c r="E92" s="56" t="str">
        <f>IF(Commande!B85="","",Commande!L85)</f>
        <v/>
      </c>
      <c r="F92" s="57" t="str">
        <f>IF(Commande!B85="","",Commande!M85)</f>
        <v/>
      </c>
      <c r="G92" s="58" t="str">
        <f>IF(Commande!N85="","",Commande!N85)</f>
        <v/>
      </c>
    </row>
    <row r="93" spans="1:7" hidden="1">
      <c r="A93" s="4"/>
      <c r="B93" s="54" t="str">
        <f>IF(Commande!B86="","",Commande!C86)</f>
        <v/>
      </c>
      <c r="C93" s="54" t="str">
        <f>IF(Commande!B86="","",Commande!D86)</f>
        <v/>
      </c>
      <c r="D93" s="55" t="str">
        <f>IF(Commande!B86="","",Commande!B86)</f>
        <v/>
      </c>
      <c r="E93" s="56" t="str">
        <f>IF(Commande!B86="","",Commande!L86)</f>
        <v/>
      </c>
      <c r="F93" s="57" t="str">
        <f>IF(Commande!B86="","",Commande!M86)</f>
        <v/>
      </c>
      <c r="G93" s="58" t="str">
        <f>IF(Commande!N86="","",Commande!N86)</f>
        <v/>
      </c>
    </row>
    <row r="94" spans="1:7" hidden="1">
      <c r="A94" s="4"/>
      <c r="B94" s="54" t="str">
        <f>IF(Commande!B87="","",Commande!C87)</f>
        <v/>
      </c>
      <c r="C94" s="54" t="str">
        <f>IF(Commande!B87="","",Commande!D87)</f>
        <v/>
      </c>
      <c r="D94" s="55" t="str">
        <f>IF(Commande!B87="","",Commande!B87)</f>
        <v/>
      </c>
      <c r="E94" s="56" t="str">
        <f>IF(Commande!B87="","",Commande!L87)</f>
        <v/>
      </c>
      <c r="F94" s="57" t="str">
        <f>IF(Commande!B87="","",Commande!M87)</f>
        <v/>
      </c>
      <c r="G94" s="58" t="str">
        <f>IF(Commande!N87="","",Commande!N87)</f>
        <v/>
      </c>
    </row>
    <row r="95" spans="1:7" hidden="1">
      <c r="A95" s="4"/>
      <c r="B95" s="54" t="str">
        <f>IF(Commande!B88="","",Commande!C88)</f>
        <v/>
      </c>
      <c r="C95" s="54" t="str">
        <f>IF(Commande!B88="","",Commande!D88)</f>
        <v/>
      </c>
      <c r="D95" s="55" t="str">
        <f>IF(Commande!B88="","",Commande!B88)</f>
        <v/>
      </c>
      <c r="E95" s="56" t="str">
        <f>IF(Commande!B88="","",Commande!L88)</f>
        <v/>
      </c>
      <c r="F95" s="57" t="str">
        <f>IF(Commande!B88="","",Commande!M88)</f>
        <v/>
      </c>
      <c r="G95" s="58" t="str">
        <f>IF(Commande!N88="","",Commande!N88)</f>
        <v/>
      </c>
    </row>
    <row r="96" spans="1:7">
      <c r="A96" s="4"/>
      <c r="B96" s="54" t="str">
        <f>IF(Commande!B89="","",Commande!C89)</f>
        <v/>
      </c>
      <c r="C96" s="54" t="str">
        <f>IF(Commande!B89="","",Commande!D89)</f>
        <v/>
      </c>
      <c r="D96" s="55" t="str">
        <f>IF(Commande!B89="","",Commande!B89)</f>
        <v/>
      </c>
      <c r="E96" s="56" t="str">
        <f>IF(Commande!B89="","",Commande!L89)</f>
        <v/>
      </c>
      <c r="F96" s="57" t="str">
        <f>IF(Commande!B89="","",Commande!M89)</f>
        <v/>
      </c>
      <c r="G96" s="58" t="str">
        <f>IF(Commande!N89="","",Commande!N89)</f>
        <v/>
      </c>
    </row>
    <row r="97" spans="1:7" hidden="1">
      <c r="A97" s="4"/>
      <c r="B97" s="54" t="str">
        <f>IF(Commande!B90="","",Commande!C90)</f>
        <v/>
      </c>
      <c r="C97" s="54" t="str">
        <f>IF(Commande!B90="","",Commande!D90)</f>
        <v/>
      </c>
      <c r="D97" s="55" t="str">
        <f>IF(Commande!B90="","",Commande!B90)</f>
        <v/>
      </c>
      <c r="E97" s="56" t="str">
        <f>IF(Commande!B90="","",Commande!L90)</f>
        <v/>
      </c>
      <c r="F97" s="57" t="str">
        <f>IF(Commande!B90="","",Commande!M90)</f>
        <v/>
      </c>
      <c r="G97" s="58" t="str">
        <f>IF(Commande!N90="","",Commande!N90)</f>
        <v/>
      </c>
    </row>
    <row r="98" spans="1:7" hidden="1">
      <c r="A98" s="4"/>
      <c r="B98" s="54" t="str">
        <f>IF(Commande!B91="","",Commande!C91)</f>
        <v/>
      </c>
      <c r="C98" s="54" t="str">
        <f>IF(Commande!B91="","",Commande!D91)</f>
        <v/>
      </c>
      <c r="D98" s="55" t="str">
        <f>IF(Commande!B91="","",Commande!B91)</f>
        <v/>
      </c>
      <c r="E98" s="56" t="str">
        <f>IF(Commande!B91="","",Commande!L91)</f>
        <v/>
      </c>
      <c r="F98" s="57" t="str">
        <f>IF(Commande!B91="","",Commande!M91)</f>
        <v/>
      </c>
      <c r="G98" s="58" t="str">
        <f>IF(Commande!N91="","",Commande!N91)</f>
        <v/>
      </c>
    </row>
    <row r="99" spans="1:7" hidden="1">
      <c r="A99" s="4"/>
      <c r="B99" s="54" t="str">
        <f>IF(Commande!B92="","",Commande!C92)</f>
        <v/>
      </c>
      <c r="C99" s="54" t="str">
        <f>IF(Commande!B92="","",Commande!D92)</f>
        <v/>
      </c>
      <c r="D99" s="55" t="str">
        <f>IF(Commande!B92="","",Commande!B92)</f>
        <v/>
      </c>
      <c r="E99" s="56" t="str">
        <f>IF(Commande!B92="","",Commande!L92)</f>
        <v/>
      </c>
      <c r="F99" s="57" t="str">
        <f>IF(Commande!B92="","",Commande!M92)</f>
        <v/>
      </c>
      <c r="G99" s="58" t="str">
        <f>IF(Commande!N92="","",Commande!N92)</f>
        <v/>
      </c>
    </row>
    <row r="100" spans="1:7">
      <c r="A100" s="4"/>
      <c r="B100" s="54" t="str">
        <f>IF(Commande!B93="","",Commande!C93)</f>
        <v/>
      </c>
      <c r="C100" s="54" t="str">
        <f>IF(Commande!B93="","",Commande!D93)</f>
        <v/>
      </c>
      <c r="D100" s="55" t="str">
        <f>IF(Commande!B93="","",Commande!B93)</f>
        <v/>
      </c>
      <c r="E100" s="56" t="str">
        <f>IF(Commande!B93="","",Commande!L93)</f>
        <v/>
      </c>
      <c r="F100" s="57" t="str">
        <f>IF(Commande!B93="","",Commande!M93)</f>
        <v/>
      </c>
      <c r="G100" s="58" t="str">
        <f>IF(Commande!N93="","",Commande!N93)</f>
        <v/>
      </c>
    </row>
    <row r="101" spans="1:7" hidden="1">
      <c r="A101" s="4"/>
      <c r="B101" s="54" t="str">
        <f>IF(Commande!B94="","",Commande!C94)</f>
        <v/>
      </c>
      <c r="C101" s="54" t="str">
        <f>IF(Commande!B94="","",Commande!D94)</f>
        <v/>
      </c>
      <c r="D101" s="55" t="str">
        <f>IF(Commande!B94="","",Commande!B94)</f>
        <v/>
      </c>
      <c r="E101" s="56" t="str">
        <f>IF(Commande!B94="","",Commande!L94)</f>
        <v/>
      </c>
      <c r="F101" s="57" t="str">
        <f>IF(Commande!B94="","",Commande!M94)</f>
        <v/>
      </c>
      <c r="G101" s="58" t="str">
        <f>IF(Commande!N94="","",Commande!N94)</f>
        <v/>
      </c>
    </row>
    <row r="102" spans="1:7" hidden="1">
      <c r="A102" s="4"/>
      <c r="B102" s="54" t="str">
        <f>IF(Commande!B95="","",Commande!C95)</f>
        <v/>
      </c>
      <c r="C102" s="54" t="str">
        <f>IF(Commande!B95="","",Commande!D95)</f>
        <v/>
      </c>
      <c r="D102" s="55" t="str">
        <f>IF(Commande!B95="","",Commande!B95)</f>
        <v/>
      </c>
      <c r="E102" s="56" t="str">
        <f>IF(Commande!B95="","",Commande!L95)</f>
        <v/>
      </c>
      <c r="F102" s="57" t="str">
        <f>IF(Commande!B95="","",Commande!M95)</f>
        <v/>
      </c>
      <c r="G102" s="58" t="str">
        <f>IF(Commande!N95="","",Commande!N95)</f>
        <v/>
      </c>
    </row>
    <row r="103" spans="1:7" hidden="1">
      <c r="A103" s="4"/>
      <c r="B103" s="54" t="str">
        <f>IF(Commande!B96="","",Commande!C96)</f>
        <v/>
      </c>
      <c r="C103" s="54" t="str">
        <f>IF(Commande!B96="","",Commande!D96)</f>
        <v/>
      </c>
      <c r="D103" s="55" t="str">
        <f>IF(Commande!B96="","",Commande!B96)</f>
        <v/>
      </c>
      <c r="E103" s="56" t="str">
        <f>IF(Commande!B96="","",Commande!L96)</f>
        <v/>
      </c>
      <c r="F103" s="57" t="str">
        <f>IF(Commande!B96="","",Commande!M96)</f>
        <v/>
      </c>
      <c r="G103" s="58" t="str">
        <f>IF(Commande!N96="","",Commande!N96)</f>
        <v/>
      </c>
    </row>
    <row r="104" spans="1:7" hidden="1">
      <c r="A104" s="4"/>
      <c r="B104" s="54" t="str">
        <f>IF(Commande!B97="","",Commande!C97)</f>
        <v/>
      </c>
      <c r="C104" s="54" t="str">
        <f>IF(Commande!B97="","",Commande!D97)</f>
        <v/>
      </c>
      <c r="D104" s="55" t="str">
        <f>IF(Commande!B97="","",Commande!B97)</f>
        <v/>
      </c>
      <c r="E104" s="56" t="str">
        <f>IF(Commande!B97="","",Commande!L97)</f>
        <v/>
      </c>
      <c r="F104" s="57" t="str">
        <f>IF(Commande!B97="","",Commande!M97)</f>
        <v/>
      </c>
      <c r="G104" s="58" t="str">
        <f>IF(Commande!N97="","",Commande!N97)</f>
        <v/>
      </c>
    </row>
    <row r="105" spans="1:7">
      <c r="A105" s="4"/>
      <c r="B105" s="54" t="str">
        <f>IF(Commande!B98="","",Commande!C98)</f>
        <v/>
      </c>
      <c r="C105" s="54" t="str">
        <f>IF(Commande!B98="","",Commande!D98)</f>
        <v/>
      </c>
      <c r="D105" s="55" t="str">
        <f>IF(Commande!B98="","",Commande!B98)</f>
        <v/>
      </c>
      <c r="E105" s="56" t="str">
        <f>IF(Commande!B98="","",Commande!L98)</f>
        <v/>
      </c>
      <c r="F105" s="57" t="str">
        <f>IF(Commande!B98="","",Commande!M98)</f>
        <v/>
      </c>
      <c r="G105" s="58" t="str">
        <f>IF(Commande!N98="","",Commande!N98)</f>
        <v/>
      </c>
    </row>
    <row r="106" spans="1:7" hidden="1">
      <c r="A106" s="4"/>
      <c r="B106" s="54" t="str">
        <f>IF(Commande!B99="","",Commande!C99)</f>
        <v/>
      </c>
      <c r="C106" s="54" t="str">
        <f>IF(Commande!B99="","",Commande!D99)</f>
        <v/>
      </c>
      <c r="D106" s="55" t="str">
        <f>IF(Commande!B99="","",Commande!B99)</f>
        <v/>
      </c>
      <c r="E106" s="56" t="str">
        <f>IF(Commande!B99="","",Commande!L99)</f>
        <v/>
      </c>
      <c r="F106" s="57" t="str">
        <f>IF(Commande!B99="","",Commande!M99)</f>
        <v/>
      </c>
      <c r="G106" s="58" t="str">
        <f>IF(Commande!N99="","",Commande!N99)</f>
        <v/>
      </c>
    </row>
    <row r="107" spans="1:7" hidden="1">
      <c r="A107" s="4"/>
      <c r="B107" s="54" t="str">
        <f>IF(Commande!B100="","",Commande!C100)</f>
        <v/>
      </c>
      <c r="C107" s="54" t="str">
        <f>IF(Commande!B100="","",Commande!D100)</f>
        <v/>
      </c>
      <c r="D107" s="55" t="str">
        <f>IF(Commande!B100="","",Commande!B100)</f>
        <v/>
      </c>
      <c r="E107" s="56" t="str">
        <f>IF(Commande!B100="","",Commande!L100)</f>
        <v/>
      </c>
      <c r="F107" s="57" t="str">
        <f>IF(Commande!B100="","",Commande!M100)</f>
        <v/>
      </c>
      <c r="G107" s="58" t="str">
        <f>IF(Commande!N100="","",Commande!N100)</f>
        <v/>
      </c>
    </row>
    <row r="108" spans="1:7">
      <c r="A108" s="4"/>
      <c r="B108" s="54" t="str">
        <f>IF(Commande!B101="","",Commande!C101)</f>
        <v/>
      </c>
      <c r="C108" s="54" t="str">
        <f>IF(Commande!B101="","",Commande!D101)</f>
        <v/>
      </c>
      <c r="D108" s="55" t="str">
        <f>IF(Commande!B101="","",Commande!B101)</f>
        <v/>
      </c>
      <c r="E108" s="56" t="str">
        <f>IF(Commande!B101="","",Commande!L101)</f>
        <v/>
      </c>
      <c r="F108" s="57" t="str">
        <f>IF(Commande!B101="","",Commande!M101)</f>
        <v/>
      </c>
      <c r="G108" s="58" t="str">
        <f>IF(Commande!N101="","",Commande!N101)</f>
        <v/>
      </c>
    </row>
    <row r="109" spans="1:7" hidden="1">
      <c r="A109" s="4"/>
      <c r="B109" s="54" t="str">
        <f>IF(Commande!B102="","",Commande!C102)</f>
        <v/>
      </c>
      <c r="C109" s="54" t="str">
        <f>IF(Commande!B102="","",Commande!D102)</f>
        <v/>
      </c>
      <c r="D109" s="55" t="str">
        <f>IF(Commande!B102="","",Commande!B102)</f>
        <v/>
      </c>
      <c r="E109" s="56" t="str">
        <f>IF(Commande!B102="","",Commande!L102)</f>
        <v/>
      </c>
      <c r="F109" s="57" t="str">
        <f>IF(Commande!B102="","",Commande!M102)</f>
        <v/>
      </c>
      <c r="G109" s="58" t="str">
        <f>IF(Commande!N102="","",Commande!N102)</f>
        <v/>
      </c>
    </row>
    <row r="110" spans="1:7" hidden="1">
      <c r="A110" s="4"/>
      <c r="B110" s="54" t="str">
        <f>IF(Commande!B103="","",Commande!C103)</f>
        <v/>
      </c>
      <c r="C110" s="54" t="str">
        <f>IF(Commande!B103="","",Commande!D103)</f>
        <v/>
      </c>
      <c r="D110" s="55" t="str">
        <f>IF(Commande!B103="","",Commande!B103)</f>
        <v/>
      </c>
      <c r="E110" s="56" t="str">
        <f>IF(Commande!B103="","",Commande!L103)</f>
        <v/>
      </c>
      <c r="F110" s="57" t="str">
        <f>IF(Commande!B103="","",Commande!M103)</f>
        <v/>
      </c>
      <c r="G110" s="58" t="str">
        <f>IF(Commande!N103="","",Commande!N103)</f>
        <v/>
      </c>
    </row>
    <row r="111" spans="1:7">
      <c r="A111" s="4"/>
      <c r="B111" s="54" t="str">
        <f>IF(Commande!B104="","",Commande!C104)</f>
        <v/>
      </c>
      <c r="C111" s="54" t="str">
        <f>IF(Commande!B104="","",Commande!D104)</f>
        <v/>
      </c>
      <c r="D111" s="55" t="str">
        <f>IF(Commande!B104="","",Commande!B104)</f>
        <v/>
      </c>
      <c r="E111" s="56" t="str">
        <f>IF(Commande!B104="","",Commande!L104)</f>
        <v/>
      </c>
      <c r="F111" s="57" t="str">
        <f>IF(Commande!B104="","",Commande!M104)</f>
        <v/>
      </c>
      <c r="G111" s="58" t="str">
        <f>IF(Commande!N104="","",Commande!N104)</f>
        <v/>
      </c>
    </row>
    <row r="112" spans="1:7" hidden="1">
      <c r="A112" s="4"/>
      <c r="B112" s="54" t="str">
        <f>IF(Commande!B105="","",Commande!C105)</f>
        <v/>
      </c>
      <c r="C112" s="54" t="str">
        <f>IF(Commande!B105="","",Commande!D105)</f>
        <v/>
      </c>
      <c r="D112" s="55" t="str">
        <f>IF(Commande!B105="","",Commande!B105)</f>
        <v/>
      </c>
      <c r="E112" s="56" t="str">
        <f>IF(Commande!B105="","",Commande!L105)</f>
        <v/>
      </c>
      <c r="F112" s="57" t="str">
        <f>IF(Commande!B105="","",Commande!M105)</f>
        <v/>
      </c>
      <c r="G112" s="58" t="str">
        <f>IF(Commande!N105="","",Commande!N105)</f>
        <v/>
      </c>
    </row>
    <row r="113" spans="1:7" hidden="1">
      <c r="A113" s="4"/>
      <c r="B113" s="54" t="str">
        <f>IF(Commande!B106="","",Commande!C106)</f>
        <v/>
      </c>
      <c r="C113" s="54" t="str">
        <f>IF(Commande!B106="","",Commande!D106)</f>
        <v/>
      </c>
      <c r="D113" s="55" t="str">
        <f>IF(Commande!B106="","",Commande!B106)</f>
        <v/>
      </c>
      <c r="E113" s="56" t="str">
        <f>IF(Commande!B106="","",Commande!L106)</f>
        <v/>
      </c>
      <c r="F113" s="57" t="str">
        <f>IF(Commande!B106="","",Commande!M106)</f>
        <v/>
      </c>
      <c r="G113" s="58" t="str">
        <f>IF(Commande!N106="","",Commande!N106)</f>
        <v/>
      </c>
    </row>
    <row r="114" spans="1:7" hidden="1">
      <c r="A114" s="4"/>
      <c r="B114" s="54" t="str">
        <f>IF(Commande!B107="","",Commande!C107)</f>
        <v/>
      </c>
      <c r="C114" s="54" t="str">
        <f>IF(Commande!B107="","",Commande!D107)</f>
        <v/>
      </c>
      <c r="D114" s="55" t="str">
        <f>IF(Commande!B107="","",Commande!B107)</f>
        <v/>
      </c>
      <c r="E114" s="56" t="str">
        <f>IF(Commande!B107="","",Commande!L107)</f>
        <v/>
      </c>
      <c r="F114" s="57" t="str">
        <f>IF(Commande!B107="","",Commande!M107)</f>
        <v/>
      </c>
      <c r="G114" s="58" t="str">
        <f>IF(Commande!N107="","",Commande!N107)</f>
        <v/>
      </c>
    </row>
    <row r="115" spans="1:7" hidden="1">
      <c r="A115" s="4"/>
      <c r="B115" s="54" t="str">
        <f>IF(Commande!B108="","",Commande!C108)</f>
        <v/>
      </c>
      <c r="C115" s="54" t="str">
        <f>IF(Commande!B108="","",Commande!D108)</f>
        <v/>
      </c>
      <c r="D115" s="55" t="str">
        <f>IF(Commande!B108="","",Commande!B108)</f>
        <v/>
      </c>
      <c r="E115" s="56" t="str">
        <f>IF(Commande!B108="","",Commande!L108)</f>
        <v/>
      </c>
      <c r="F115" s="57" t="str">
        <f>IF(Commande!B108="","",Commande!M108)</f>
        <v/>
      </c>
      <c r="G115" s="58" t="str">
        <f>IF(Commande!N108="","",Commande!N108)</f>
        <v/>
      </c>
    </row>
    <row r="116" spans="1:7" hidden="1">
      <c r="A116" s="4"/>
      <c r="B116" s="54" t="str">
        <f>IF(Commande!B109="","",Commande!C109)</f>
        <v/>
      </c>
      <c r="C116" s="54" t="str">
        <f>IF(Commande!B109="","",Commande!D109)</f>
        <v/>
      </c>
      <c r="D116" s="55" t="str">
        <f>IF(Commande!B109="","",Commande!B109)</f>
        <v/>
      </c>
      <c r="E116" s="56" t="str">
        <f>IF(Commande!B109="","",Commande!L109)</f>
        <v/>
      </c>
      <c r="F116" s="57" t="str">
        <f>IF(Commande!B109="","",Commande!M109)</f>
        <v/>
      </c>
      <c r="G116" s="58" t="str">
        <f>IF(Commande!N109="","",Commande!N109)</f>
        <v/>
      </c>
    </row>
    <row r="117" spans="1:7">
      <c r="A117" s="4"/>
      <c r="B117" s="54" t="str">
        <f>IF(Commande!B110="","",Commande!C110)</f>
        <v/>
      </c>
      <c r="C117" s="54" t="str">
        <f>IF(Commande!B110="","",Commande!D110)</f>
        <v/>
      </c>
      <c r="D117" s="55" t="str">
        <f>IF(Commande!B110="","",Commande!B110)</f>
        <v/>
      </c>
      <c r="E117" s="56" t="str">
        <f>IF(Commande!B110="","",Commande!L110)</f>
        <v/>
      </c>
      <c r="F117" s="57" t="str">
        <f>IF(Commande!B110="","",Commande!M110)</f>
        <v/>
      </c>
      <c r="G117" s="58" t="str">
        <f>IF(Commande!N110="","",Commande!N110)</f>
        <v/>
      </c>
    </row>
    <row r="118" spans="1:7" hidden="1">
      <c r="A118" s="4"/>
      <c r="B118" s="54" t="str">
        <f>IF(Commande!B111="","",Commande!C111)</f>
        <v/>
      </c>
      <c r="C118" s="54" t="str">
        <f>IF(Commande!B111="","",Commande!D111)</f>
        <v/>
      </c>
      <c r="D118" s="55" t="str">
        <f>IF(Commande!B111="","",Commande!B111)</f>
        <v/>
      </c>
      <c r="E118" s="56" t="str">
        <f>IF(Commande!B111="","",Commande!L111)</f>
        <v/>
      </c>
      <c r="F118" s="57" t="str">
        <f>IF(Commande!B111="","",Commande!M111)</f>
        <v/>
      </c>
      <c r="G118" s="58" t="str">
        <f>IF(Commande!N111="","",Commande!N111)</f>
        <v/>
      </c>
    </row>
    <row r="119" spans="1:7">
      <c r="A119" s="4"/>
      <c r="B119" s="54" t="str">
        <f>IF(Commande!B112="","",Commande!C112)</f>
        <v/>
      </c>
      <c r="C119" s="54" t="str">
        <f>IF(Commande!B112="","",Commande!D112)</f>
        <v/>
      </c>
      <c r="D119" s="55" t="str">
        <f>IF(Commande!B112="","",Commande!B112)</f>
        <v/>
      </c>
      <c r="E119" s="56" t="str">
        <f>IF(Commande!B112="","",Commande!L112)</f>
        <v/>
      </c>
      <c r="F119" s="57" t="str">
        <f>IF(Commande!B112="","",Commande!M112)</f>
        <v/>
      </c>
      <c r="G119" s="58" t="str">
        <f>IF(Commande!N112="","",Commande!N112)</f>
        <v/>
      </c>
    </row>
    <row r="120" spans="1:7" hidden="1">
      <c r="A120" s="4"/>
      <c r="B120" s="54" t="str">
        <f>IF(Commande!B113="","",Commande!C113)</f>
        <v/>
      </c>
      <c r="C120" s="54" t="str">
        <f>IF(Commande!B113="","",Commande!D113)</f>
        <v/>
      </c>
      <c r="D120" s="55" t="str">
        <f>IF(Commande!B113="","",Commande!B113)</f>
        <v/>
      </c>
      <c r="E120" s="56" t="str">
        <f>IF(Commande!B113="","",Commande!L113)</f>
        <v/>
      </c>
      <c r="F120" s="57" t="str">
        <f>IF(Commande!B113="","",Commande!M113)</f>
        <v/>
      </c>
      <c r="G120" s="58" t="str">
        <f>IF(Commande!N113="","",Commande!N113)</f>
        <v/>
      </c>
    </row>
    <row r="121" spans="1:7" hidden="1">
      <c r="A121" s="4"/>
      <c r="B121" s="54" t="str">
        <f>IF(Commande!B114="","",Commande!C114)</f>
        <v/>
      </c>
      <c r="C121" s="54" t="str">
        <f>IF(Commande!B114="","",Commande!D114)</f>
        <v/>
      </c>
      <c r="D121" s="55" t="str">
        <f>IF(Commande!B114="","",Commande!B114)</f>
        <v/>
      </c>
      <c r="E121" s="56" t="str">
        <f>IF(Commande!B114="","",Commande!L114)</f>
        <v/>
      </c>
      <c r="F121" s="57" t="str">
        <f>IF(Commande!B114="","",Commande!M114)</f>
        <v/>
      </c>
      <c r="G121" s="58" t="str">
        <f>IF(Commande!N114="","",Commande!N114)</f>
        <v/>
      </c>
    </row>
    <row r="122" spans="1:7" hidden="1">
      <c r="A122" s="4"/>
      <c r="B122" s="54" t="str">
        <f>IF(Commande!B115="","",Commande!C115)</f>
        <v/>
      </c>
      <c r="C122" s="54" t="str">
        <f>IF(Commande!B115="","",Commande!D115)</f>
        <v/>
      </c>
      <c r="D122" s="55" t="str">
        <f>IF(Commande!B115="","",Commande!B115)</f>
        <v/>
      </c>
      <c r="E122" s="56" t="str">
        <f>IF(Commande!B115="","",Commande!L115)</f>
        <v/>
      </c>
      <c r="F122" s="57" t="str">
        <f>IF(Commande!B115="","",Commande!M115)</f>
        <v/>
      </c>
      <c r="G122" s="58" t="str">
        <f>IF(Commande!N115="","",Commande!N115)</f>
        <v/>
      </c>
    </row>
    <row r="123" spans="1:7" hidden="1">
      <c r="A123" s="4"/>
      <c r="B123" s="54" t="str">
        <f>IF(Commande!B116="","",Commande!C116)</f>
        <v/>
      </c>
      <c r="C123" s="54" t="str">
        <f>IF(Commande!B116="","",Commande!D116)</f>
        <v/>
      </c>
      <c r="D123" s="55" t="str">
        <f>IF(Commande!B116="","",Commande!B116)</f>
        <v/>
      </c>
      <c r="E123" s="56" t="str">
        <f>IF(Commande!B116="","",Commande!L116)</f>
        <v/>
      </c>
      <c r="F123" s="57" t="str">
        <f>IF(Commande!B116="","",Commande!M116)</f>
        <v/>
      </c>
      <c r="G123" s="58" t="str">
        <f>IF(Commande!N116="","",Commande!N116)</f>
        <v/>
      </c>
    </row>
    <row r="124" spans="1:7" hidden="1">
      <c r="A124" s="4"/>
      <c r="B124" s="54" t="str">
        <f>IF(Commande!B117="","",Commande!C117)</f>
        <v/>
      </c>
      <c r="C124" s="54" t="str">
        <f>IF(Commande!B117="","",Commande!D117)</f>
        <v/>
      </c>
      <c r="D124" s="55" t="str">
        <f>IF(Commande!B117="","",Commande!B117)</f>
        <v/>
      </c>
      <c r="E124" s="56" t="str">
        <f>IF(Commande!B117="","",Commande!L117)</f>
        <v/>
      </c>
      <c r="F124" s="57" t="str">
        <f>IF(Commande!B117="","",Commande!M117)</f>
        <v/>
      </c>
      <c r="G124" s="58" t="str">
        <f>IF(Commande!N117="","",Commande!N117)</f>
        <v/>
      </c>
    </row>
    <row r="125" spans="1:7" hidden="1">
      <c r="A125" s="4"/>
      <c r="B125" s="54" t="str">
        <f>IF(Commande!B118="","",Commande!C118)</f>
        <v/>
      </c>
      <c r="C125" s="54" t="str">
        <f>IF(Commande!B118="","",Commande!D118)</f>
        <v/>
      </c>
      <c r="D125" s="55" t="str">
        <f>IF(Commande!B118="","",Commande!B118)</f>
        <v/>
      </c>
      <c r="E125" s="56" t="str">
        <f>IF(Commande!B118="","",Commande!L118)</f>
        <v/>
      </c>
      <c r="F125" s="57" t="str">
        <f>IF(Commande!B118="","",Commande!M118)</f>
        <v/>
      </c>
      <c r="G125" s="58" t="str">
        <f>IF(Commande!N118="","",Commande!N118)</f>
        <v/>
      </c>
    </row>
    <row r="126" spans="1:7" hidden="1">
      <c r="A126" s="4"/>
      <c r="B126" s="54" t="str">
        <f>IF(Commande!B119="","",Commande!C119)</f>
        <v/>
      </c>
      <c r="C126" s="54" t="str">
        <f>IF(Commande!B119="","",Commande!D119)</f>
        <v/>
      </c>
      <c r="D126" s="55" t="str">
        <f>IF(Commande!B119="","",Commande!B119)</f>
        <v/>
      </c>
      <c r="E126" s="56" t="str">
        <f>IF(Commande!B119="","",Commande!L119)</f>
        <v/>
      </c>
      <c r="F126" s="57" t="str">
        <f>IF(Commande!B119="","",Commande!M119)</f>
        <v/>
      </c>
      <c r="G126" s="58" t="str">
        <f>IF(Commande!N119="","",Commande!N119)</f>
        <v/>
      </c>
    </row>
    <row r="127" spans="1:7" hidden="1">
      <c r="A127" s="4"/>
      <c r="B127" s="54" t="str">
        <f>IF(Commande!B120="","",Commande!C120)</f>
        <v/>
      </c>
      <c r="C127" s="54" t="str">
        <f>IF(Commande!B120="","",Commande!D120)</f>
        <v/>
      </c>
      <c r="D127" s="55" t="str">
        <f>IF(Commande!B120="","",Commande!B120)</f>
        <v/>
      </c>
      <c r="E127" s="56" t="str">
        <f>IF(Commande!B120="","",Commande!L120)</f>
        <v/>
      </c>
      <c r="F127" s="57" t="str">
        <f>IF(Commande!B120="","",Commande!M120)</f>
        <v/>
      </c>
      <c r="G127" s="58" t="str">
        <f>IF(Commande!N120="","",Commande!N120)</f>
        <v/>
      </c>
    </row>
    <row r="128" spans="1:7" hidden="1">
      <c r="A128" s="4"/>
      <c r="B128" s="54" t="str">
        <f>IF(Commande!B121="","",Commande!C121)</f>
        <v/>
      </c>
      <c r="C128" s="54" t="str">
        <f>IF(Commande!B121="","",Commande!D121)</f>
        <v/>
      </c>
      <c r="D128" s="55" t="str">
        <f>IF(Commande!B121="","",Commande!B121)</f>
        <v/>
      </c>
      <c r="E128" s="56" t="str">
        <f>IF(Commande!B121="","",Commande!L121)</f>
        <v/>
      </c>
      <c r="F128" s="57" t="str">
        <f>IF(Commande!B121="","",Commande!M121)</f>
        <v/>
      </c>
      <c r="G128" s="58" t="str">
        <f>IF(Commande!N121="","",Commande!N121)</f>
        <v/>
      </c>
    </row>
    <row r="129" spans="1:7" hidden="1">
      <c r="A129" s="4"/>
      <c r="B129" s="54" t="str">
        <f>IF(Commande!B122="","",Commande!C122)</f>
        <v/>
      </c>
      <c r="C129" s="54" t="str">
        <f>IF(Commande!B122="","",Commande!D122)</f>
        <v/>
      </c>
      <c r="D129" s="55" t="str">
        <f>IF(Commande!B122="","",Commande!B122)</f>
        <v/>
      </c>
      <c r="E129" s="56" t="str">
        <f>IF(Commande!B122="","",Commande!L122)</f>
        <v/>
      </c>
      <c r="F129" s="57" t="str">
        <f>IF(Commande!B122="","",Commande!M122)</f>
        <v/>
      </c>
      <c r="G129" s="58" t="str">
        <f>IF(Commande!N122="","",Commande!N122)</f>
        <v/>
      </c>
    </row>
    <row r="130" spans="1:7">
      <c r="A130" s="4"/>
      <c r="B130" s="54" t="str">
        <f>IF(Commande!B123="","",Commande!C123)</f>
        <v/>
      </c>
      <c r="C130" s="54" t="str">
        <f>IF(Commande!B123="","",Commande!D123)</f>
        <v/>
      </c>
      <c r="D130" s="55" t="str">
        <f>IF(Commande!B123="","",Commande!B123)</f>
        <v/>
      </c>
      <c r="E130" s="56" t="str">
        <f>IF(Commande!B123="","",Commande!L123)</f>
        <v/>
      </c>
      <c r="F130" s="57" t="str">
        <f>IF(Commande!B123="","",Commande!M123)</f>
        <v/>
      </c>
      <c r="G130" s="58" t="str">
        <f>IF(Commande!N123="","",Commande!N123)</f>
        <v/>
      </c>
    </row>
    <row r="131" spans="1:7" hidden="1">
      <c r="A131" s="4"/>
      <c r="B131" s="54" t="str">
        <f>IF(Commande!B124="","",Commande!C124)</f>
        <v/>
      </c>
      <c r="C131" s="54" t="str">
        <f>IF(Commande!B124="","",Commande!D124)</f>
        <v/>
      </c>
      <c r="D131" s="55" t="str">
        <f>IF(Commande!B124="","",Commande!B124)</f>
        <v/>
      </c>
      <c r="E131" s="56" t="str">
        <f>IF(Commande!B124="","",Commande!L124)</f>
        <v/>
      </c>
      <c r="F131" s="57" t="str">
        <f>IF(Commande!B124="","",Commande!M124)</f>
        <v/>
      </c>
      <c r="G131" s="58" t="str">
        <f>IF(Commande!N124="","",Commande!N124)</f>
        <v/>
      </c>
    </row>
    <row r="132" spans="1:7" hidden="1">
      <c r="A132" s="4"/>
      <c r="B132" s="54" t="str">
        <f>IF(Commande!B125="","",Commande!C125)</f>
        <v/>
      </c>
      <c r="C132" s="54" t="str">
        <f>IF(Commande!B125="","",Commande!D125)</f>
        <v/>
      </c>
      <c r="D132" s="55" t="str">
        <f>IF(Commande!B125="","",Commande!B125)</f>
        <v/>
      </c>
      <c r="E132" s="56" t="str">
        <f>IF(Commande!B125="","",Commande!L125)</f>
        <v/>
      </c>
      <c r="F132" s="57" t="str">
        <f>IF(Commande!B125="","",Commande!M125)</f>
        <v/>
      </c>
      <c r="G132" s="58" t="str">
        <f>IF(Commande!N125="","",Commande!N125)</f>
        <v/>
      </c>
    </row>
    <row r="133" spans="1:7" hidden="1">
      <c r="A133" s="4"/>
      <c r="B133" s="54" t="str">
        <f>IF(Commande!B126="","",Commande!C126)</f>
        <v/>
      </c>
      <c r="C133" s="54" t="str">
        <f>IF(Commande!B126="","",Commande!D126)</f>
        <v/>
      </c>
      <c r="D133" s="55" t="str">
        <f>IF(Commande!B126="","",Commande!B126)</f>
        <v/>
      </c>
      <c r="E133" s="56" t="str">
        <f>IF(Commande!B126="","",Commande!L126)</f>
        <v/>
      </c>
      <c r="F133" s="57" t="str">
        <f>IF(Commande!B126="","",Commande!M126)</f>
        <v/>
      </c>
      <c r="G133" s="58" t="str">
        <f>IF(Commande!N126="","",Commande!N126)</f>
        <v/>
      </c>
    </row>
    <row r="134" spans="1:7" hidden="1">
      <c r="A134" s="4"/>
      <c r="B134" s="54" t="str">
        <f>IF(Commande!B127="","",Commande!C127)</f>
        <v/>
      </c>
      <c r="C134" s="54" t="str">
        <f>IF(Commande!B127="","",Commande!D127)</f>
        <v/>
      </c>
      <c r="D134" s="55" t="str">
        <f>IF(Commande!B127="","",Commande!B127)</f>
        <v/>
      </c>
      <c r="E134" s="56" t="str">
        <f>IF(Commande!B127="","",Commande!L127)</f>
        <v/>
      </c>
      <c r="F134" s="57" t="str">
        <f>IF(Commande!B127="","",Commande!M127)</f>
        <v/>
      </c>
      <c r="G134" s="58" t="str">
        <f>IF(Commande!N127="","",Commande!N127)</f>
        <v/>
      </c>
    </row>
    <row r="135" spans="1:7" hidden="1">
      <c r="A135" s="4"/>
      <c r="B135" s="54" t="str">
        <f>IF(Commande!B128="","",Commande!C128)</f>
        <v/>
      </c>
      <c r="C135" s="54" t="str">
        <f>IF(Commande!B128="","",Commande!D128)</f>
        <v/>
      </c>
      <c r="D135" s="55" t="str">
        <f>IF(Commande!B128="","",Commande!B128)</f>
        <v/>
      </c>
      <c r="E135" s="56" t="str">
        <f>IF(Commande!B128="","",Commande!L128)</f>
        <v/>
      </c>
      <c r="F135" s="57" t="str">
        <f>IF(Commande!B128="","",Commande!M128)</f>
        <v/>
      </c>
      <c r="G135" s="58" t="str">
        <f>IF(Commande!N128="","",Commande!N128)</f>
        <v/>
      </c>
    </row>
    <row r="136" spans="1:7">
      <c r="A136" s="4"/>
      <c r="B136" s="54" t="str">
        <f>IF(Commande!B129="","",Commande!C129)</f>
        <v/>
      </c>
      <c r="C136" s="54" t="str">
        <f>IF(Commande!B129="","",Commande!D129)</f>
        <v/>
      </c>
      <c r="D136" s="55" t="str">
        <f>IF(Commande!B129="","",Commande!B129)</f>
        <v/>
      </c>
      <c r="E136" s="56" t="str">
        <f>IF(Commande!B129="","",Commande!L129)</f>
        <v/>
      </c>
      <c r="F136" s="57" t="str">
        <f>IF(Commande!B129="","",Commande!M129)</f>
        <v/>
      </c>
      <c r="G136" s="58" t="str">
        <f>IF(Commande!N129="","",Commande!N129)</f>
        <v/>
      </c>
    </row>
    <row r="137" spans="1:7" hidden="1">
      <c r="A137" s="4"/>
      <c r="B137" s="54" t="str">
        <f>IF(Commande!B130="","",Commande!C130)</f>
        <v/>
      </c>
      <c r="C137" s="54" t="str">
        <f>IF(Commande!B130="","",Commande!D130)</f>
        <v/>
      </c>
      <c r="D137" s="55" t="str">
        <f>IF(Commande!B130="","",Commande!B130)</f>
        <v/>
      </c>
      <c r="E137" s="56" t="str">
        <f>IF(Commande!B130="","",Commande!L130)</f>
        <v/>
      </c>
      <c r="F137" s="57" t="str">
        <f>IF(Commande!B130="","",Commande!M130)</f>
        <v/>
      </c>
      <c r="G137" s="58" t="str">
        <f>IF(Commande!N130="","",Commande!N130)</f>
        <v/>
      </c>
    </row>
    <row r="138" spans="1:7" hidden="1">
      <c r="A138" s="4"/>
      <c r="B138" s="54" t="str">
        <f>IF(Commande!B131="","",Commande!C131)</f>
        <v/>
      </c>
      <c r="C138" s="54" t="str">
        <f>IF(Commande!B131="","",Commande!D131)</f>
        <v/>
      </c>
      <c r="D138" s="55" t="str">
        <f>IF(Commande!B131="","",Commande!B131)</f>
        <v/>
      </c>
      <c r="E138" s="56" t="str">
        <f>IF(Commande!B131="","",Commande!L131)</f>
        <v/>
      </c>
      <c r="F138" s="57" t="str">
        <f>IF(Commande!B131="","",Commande!M131)</f>
        <v/>
      </c>
      <c r="G138" s="58" t="str">
        <f>IF(Commande!N131="","",Commande!N131)</f>
        <v/>
      </c>
    </row>
    <row r="139" spans="1:7" hidden="1">
      <c r="A139" s="4"/>
      <c r="B139" s="54" t="str">
        <f>IF(Commande!B132="","",Commande!C132)</f>
        <v/>
      </c>
      <c r="C139" s="54" t="str">
        <f>IF(Commande!B132="","",Commande!D132)</f>
        <v/>
      </c>
      <c r="D139" s="55" t="str">
        <f>IF(Commande!B132="","",Commande!B132)</f>
        <v/>
      </c>
      <c r="E139" s="56" t="str">
        <f>IF(Commande!B132="","",Commande!L132)</f>
        <v/>
      </c>
      <c r="F139" s="57" t="str">
        <f>IF(Commande!B132="","",Commande!M132)</f>
        <v/>
      </c>
      <c r="G139" s="58" t="str">
        <f>IF(Commande!N132="","",Commande!N132)</f>
        <v/>
      </c>
    </row>
    <row r="140" spans="1:7" hidden="1">
      <c r="A140" s="4"/>
      <c r="B140" s="54" t="str">
        <f>IF(Commande!B133="","",Commande!C133)</f>
        <v/>
      </c>
      <c r="C140" s="54" t="str">
        <f>IF(Commande!B133="","",Commande!D133)</f>
        <v/>
      </c>
      <c r="D140" s="55" t="str">
        <f>IF(Commande!B133="","",Commande!B133)</f>
        <v/>
      </c>
      <c r="E140" s="56" t="str">
        <f>IF(Commande!B133="","",Commande!L133)</f>
        <v/>
      </c>
      <c r="F140" s="57" t="str">
        <f>IF(Commande!B133="","",Commande!M133)</f>
        <v/>
      </c>
      <c r="G140" s="58" t="str">
        <f>IF(Commande!N133="","",Commande!N133)</f>
        <v/>
      </c>
    </row>
    <row r="141" spans="1:7" hidden="1">
      <c r="A141" s="4"/>
      <c r="B141" s="54" t="str">
        <f>IF(Commande!B134="","",Commande!C134)</f>
        <v/>
      </c>
      <c r="C141" s="54" t="str">
        <f>IF(Commande!B134="","",Commande!D134)</f>
        <v/>
      </c>
      <c r="D141" s="55" t="str">
        <f>IF(Commande!B134="","",Commande!B134)</f>
        <v/>
      </c>
      <c r="E141" s="56" t="str">
        <f>IF(Commande!B134="","",Commande!L134)</f>
        <v/>
      </c>
      <c r="F141" s="57" t="str">
        <f>IF(Commande!B134="","",Commande!M134)</f>
        <v/>
      </c>
      <c r="G141" s="58" t="str">
        <f>IF(Commande!N134="","",Commande!N134)</f>
        <v/>
      </c>
    </row>
    <row r="142" spans="1:7" hidden="1">
      <c r="A142" s="4"/>
      <c r="B142" s="54" t="str">
        <f>IF(Commande!B135="","",Commande!C135)</f>
        <v/>
      </c>
      <c r="C142" s="54" t="str">
        <f>IF(Commande!B135="","",Commande!D135)</f>
        <v/>
      </c>
      <c r="D142" s="55" t="str">
        <f>IF(Commande!B135="","",Commande!B135)</f>
        <v/>
      </c>
      <c r="E142" s="56" t="str">
        <f>IF(Commande!B135="","",Commande!L135)</f>
        <v/>
      </c>
      <c r="F142" s="57" t="str">
        <f>IF(Commande!B135="","",Commande!M135)</f>
        <v/>
      </c>
      <c r="G142" s="58" t="str">
        <f>IF(Commande!N135="","",Commande!N135)</f>
        <v/>
      </c>
    </row>
    <row r="143" spans="1:7" hidden="1">
      <c r="A143" s="4"/>
      <c r="B143" s="54" t="str">
        <f>IF(Commande!B136="","",Commande!C136)</f>
        <v/>
      </c>
      <c r="C143" s="54" t="str">
        <f>IF(Commande!B136="","",Commande!D136)</f>
        <v/>
      </c>
      <c r="D143" s="55" t="str">
        <f>IF(Commande!B136="","",Commande!B136)</f>
        <v/>
      </c>
      <c r="E143" s="56" t="str">
        <f>IF(Commande!B136="","",Commande!L136)</f>
        <v/>
      </c>
      <c r="F143" s="57" t="str">
        <f>IF(Commande!B136="","",Commande!M136)</f>
        <v/>
      </c>
      <c r="G143" s="58" t="str">
        <f>IF(Commande!N136="","",Commande!N136)</f>
        <v/>
      </c>
    </row>
    <row r="144" spans="1:7" hidden="1">
      <c r="A144" s="4"/>
      <c r="B144" s="54" t="str">
        <f>IF(Commande!B137="","",Commande!C137)</f>
        <v/>
      </c>
      <c r="C144" s="54" t="str">
        <f>IF(Commande!B137="","",Commande!D137)</f>
        <v/>
      </c>
      <c r="D144" s="55" t="str">
        <f>IF(Commande!B137="","",Commande!B137)</f>
        <v/>
      </c>
      <c r="E144" s="56" t="str">
        <f>IF(Commande!B137="","",Commande!L137)</f>
        <v/>
      </c>
      <c r="F144" s="57" t="str">
        <f>IF(Commande!B137="","",Commande!M137)</f>
        <v/>
      </c>
      <c r="G144" s="58" t="str">
        <f>IF(Commande!N137="","",Commande!N137)</f>
        <v/>
      </c>
    </row>
    <row r="145" spans="1:7" hidden="1">
      <c r="A145" s="4"/>
      <c r="B145" s="54" t="str">
        <f>IF(Commande!B138="","",Commande!C138)</f>
        <v/>
      </c>
      <c r="C145" s="54" t="str">
        <f>IF(Commande!B138="","",Commande!D138)</f>
        <v/>
      </c>
      <c r="D145" s="55" t="str">
        <f>IF(Commande!B138="","",Commande!B138)</f>
        <v/>
      </c>
      <c r="E145" s="56" t="str">
        <f>IF(Commande!B138="","",Commande!L138)</f>
        <v/>
      </c>
      <c r="F145" s="57" t="str">
        <f>IF(Commande!B138="","",Commande!M138)</f>
        <v/>
      </c>
      <c r="G145" s="58" t="str">
        <f>IF(Commande!N138="","",Commande!N138)</f>
        <v/>
      </c>
    </row>
    <row r="146" spans="1:7" hidden="1">
      <c r="A146" s="4"/>
      <c r="B146" s="54" t="str">
        <f>IF(Commande!B139="","",Commande!C139)</f>
        <v/>
      </c>
      <c r="C146" s="54" t="str">
        <f>IF(Commande!B139="","",Commande!D139)</f>
        <v/>
      </c>
      <c r="D146" s="55" t="str">
        <f>IF(Commande!B139="","",Commande!B139)</f>
        <v/>
      </c>
      <c r="E146" s="56" t="str">
        <f>IF(Commande!B139="","",Commande!L139)</f>
        <v/>
      </c>
      <c r="F146" s="57" t="str">
        <f>IF(Commande!B139="","",Commande!M139)</f>
        <v/>
      </c>
      <c r="G146" s="58" t="str">
        <f>IF(Commande!N139="","",Commande!N139)</f>
        <v/>
      </c>
    </row>
    <row r="147" spans="1:7" hidden="1">
      <c r="A147" s="4"/>
      <c r="B147" s="54" t="str">
        <f>IF(Commande!B140="","",Commande!C140)</f>
        <v/>
      </c>
      <c r="C147" s="54" t="str">
        <f>IF(Commande!B140="","",Commande!D140)</f>
        <v/>
      </c>
      <c r="D147" s="55" t="str">
        <f>IF(Commande!B140="","",Commande!B140)</f>
        <v/>
      </c>
      <c r="E147" s="56" t="str">
        <f>IF(Commande!B140="","",Commande!L140)</f>
        <v/>
      </c>
      <c r="F147" s="57" t="str">
        <f>IF(Commande!B140="","",Commande!M140)</f>
        <v/>
      </c>
      <c r="G147" s="58" t="str">
        <f>IF(Commande!N140="","",Commande!N140)</f>
        <v/>
      </c>
    </row>
    <row r="148" spans="1:7" hidden="1">
      <c r="A148" s="4"/>
      <c r="B148" s="54" t="str">
        <f>IF(Commande!B141="","",Commande!C141)</f>
        <v/>
      </c>
      <c r="C148" s="54" t="str">
        <f>IF(Commande!B141="","",Commande!D141)</f>
        <v/>
      </c>
      <c r="D148" s="55" t="str">
        <f>IF(Commande!B141="","",Commande!B141)</f>
        <v/>
      </c>
      <c r="E148" s="56" t="str">
        <f>IF(Commande!B141="","",Commande!L141)</f>
        <v/>
      </c>
      <c r="F148" s="57" t="str">
        <f>IF(Commande!B141="","",Commande!M141)</f>
        <v/>
      </c>
      <c r="G148" s="58" t="str">
        <f>IF(Commande!N141="","",Commande!N141)</f>
        <v/>
      </c>
    </row>
    <row r="149" spans="1:7">
      <c r="A149" s="4"/>
      <c r="B149" s="54" t="str">
        <f>IF(Commande!B142="","",Commande!C142)</f>
        <v/>
      </c>
      <c r="C149" s="54" t="str">
        <f>IF(Commande!B142="","",Commande!D142)</f>
        <v/>
      </c>
      <c r="D149" s="55" t="str">
        <f>IF(Commande!B142="","",Commande!B142)</f>
        <v/>
      </c>
      <c r="E149" s="56" t="str">
        <f>IF(Commande!B142="","",Commande!L142)</f>
        <v/>
      </c>
      <c r="F149" s="57" t="str">
        <f>IF(Commande!B142="","",Commande!M142)</f>
        <v/>
      </c>
      <c r="G149" s="58" t="str">
        <f>IF(Commande!N142="","",Commande!N142)</f>
        <v/>
      </c>
    </row>
    <row r="150" spans="1:7" hidden="1">
      <c r="A150" s="4"/>
      <c r="B150" s="54" t="str">
        <f>IF(Commande!B143="","",Commande!C143)</f>
        <v/>
      </c>
      <c r="C150" s="54" t="str">
        <f>IF(Commande!B143="","",Commande!D143)</f>
        <v/>
      </c>
      <c r="D150" s="55" t="str">
        <f>IF(Commande!B143="","",Commande!B143)</f>
        <v/>
      </c>
      <c r="E150" s="56" t="str">
        <f>IF(Commande!B143="","",Commande!L143)</f>
        <v/>
      </c>
      <c r="F150" s="57" t="str">
        <f>IF(Commande!B143="","",Commande!M143)</f>
        <v/>
      </c>
      <c r="G150" s="58" t="str">
        <f>IF(Commande!N143="","",Commande!N143)</f>
        <v/>
      </c>
    </row>
    <row r="151" spans="1:7" hidden="1">
      <c r="A151" s="4"/>
      <c r="B151" s="54" t="str">
        <f>IF(Commande!B144="","",Commande!C144)</f>
        <v/>
      </c>
      <c r="C151" s="54" t="str">
        <f>IF(Commande!B144="","",Commande!D144)</f>
        <v/>
      </c>
      <c r="D151" s="55" t="str">
        <f>IF(Commande!B144="","",Commande!B144)</f>
        <v/>
      </c>
      <c r="E151" s="56" t="str">
        <f>IF(Commande!B144="","",Commande!L144)</f>
        <v/>
      </c>
      <c r="F151" s="57" t="str">
        <f>IF(Commande!B144="","",Commande!M144)</f>
        <v/>
      </c>
      <c r="G151" s="58" t="str">
        <f>IF(Commande!N144="","",Commande!N144)</f>
        <v/>
      </c>
    </row>
    <row r="152" spans="1:7" hidden="1">
      <c r="A152" s="4"/>
      <c r="B152" s="54" t="str">
        <f>IF(Commande!B145="","",Commande!C145)</f>
        <v/>
      </c>
      <c r="C152" s="54" t="str">
        <f>IF(Commande!B145="","",Commande!D145)</f>
        <v/>
      </c>
      <c r="D152" s="55" t="str">
        <f>IF(Commande!B145="","",Commande!B145)</f>
        <v/>
      </c>
      <c r="E152" s="56" t="str">
        <f>IF(Commande!B145="","",Commande!L145)</f>
        <v/>
      </c>
      <c r="F152" s="57" t="str">
        <f>IF(Commande!B145="","",Commande!M145)</f>
        <v/>
      </c>
      <c r="G152" s="58" t="str">
        <f>IF(Commande!N145="","",Commande!N145)</f>
        <v/>
      </c>
    </row>
    <row r="153" spans="1:7" hidden="1">
      <c r="A153" s="4"/>
      <c r="B153" s="54" t="str">
        <f>IF(Commande!B146="","",Commande!C146)</f>
        <v/>
      </c>
      <c r="C153" s="54" t="str">
        <f>IF(Commande!B146="","",Commande!D146)</f>
        <v/>
      </c>
      <c r="D153" s="55" t="str">
        <f>IF(Commande!B146="","",Commande!B146)</f>
        <v/>
      </c>
      <c r="E153" s="56" t="str">
        <f>IF(Commande!B146="","",Commande!L146)</f>
        <v/>
      </c>
      <c r="F153" s="57" t="str">
        <f>IF(Commande!B146="","",Commande!M146)</f>
        <v/>
      </c>
      <c r="G153" s="58" t="str">
        <f>IF(Commande!N146="","",Commande!N146)</f>
        <v/>
      </c>
    </row>
    <row r="154" spans="1:7" hidden="1">
      <c r="A154" s="4"/>
      <c r="B154" s="54" t="str">
        <f>IF(Commande!B147="","",Commande!C147)</f>
        <v/>
      </c>
      <c r="C154" s="54" t="str">
        <f>IF(Commande!B147="","",Commande!D147)</f>
        <v/>
      </c>
      <c r="D154" s="55" t="str">
        <f>IF(Commande!B147="","",Commande!B147)</f>
        <v/>
      </c>
      <c r="E154" s="56" t="str">
        <f>IF(Commande!B147="","",Commande!L147)</f>
        <v/>
      </c>
      <c r="F154" s="57" t="str">
        <f>IF(Commande!B147="","",Commande!M147)</f>
        <v/>
      </c>
      <c r="G154" s="58" t="str">
        <f>IF(Commande!N147="","",Commande!N147)</f>
        <v/>
      </c>
    </row>
    <row r="155" spans="1:7">
      <c r="A155" s="4"/>
      <c r="B155" s="54" t="str">
        <f>IF(Commande!B148="","",Commande!C148)</f>
        <v/>
      </c>
      <c r="C155" s="54" t="str">
        <f>IF(Commande!B148="","",Commande!D148)</f>
        <v/>
      </c>
      <c r="D155" s="55" t="str">
        <f>IF(Commande!B148="","",Commande!B148)</f>
        <v/>
      </c>
      <c r="E155" s="56" t="str">
        <f>IF(Commande!B148="","",Commande!L148)</f>
        <v/>
      </c>
      <c r="F155" s="57" t="str">
        <f>IF(Commande!B148="","",Commande!M148)</f>
        <v/>
      </c>
      <c r="G155" s="58" t="str">
        <f>IF(Commande!N148="","",Commande!N148)</f>
        <v/>
      </c>
    </row>
    <row r="156" spans="1:7" hidden="1">
      <c r="A156" s="4"/>
      <c r="B156" s="54" t="str">
        <f>IF(Commande!B149="","",Commande!C149)</f>
        <v/>
      </c>
      <c r="C156" s="54" t="str">
        <f>IF(Commande!B149="","",Commande!D149)</f>
        <v/>
      </c>
      <c r="D156" s="55" t="str">
        <f>IF(Commande!B149="","",Commande!B149)</f>
        <v/>
      </c>
      <c r="E156" s="56" t="str">
        <f>IF(Commande!B149="","",Commande!L149)</f>
        <v/>
      </c>
      <c r="F156" s="57" t="str">
        <f>IF(Commande!B149="","",Commande!M149)</f>
        <v/>
      </c>
      <c r="G156" s="58" t="str">
        <f>IF(Commande!N149="","",Commande!N149)</f>
        <v/>
      </c>
    </row>
    <row r="157" spans="1:7" hidden="1">
      <c r="A157" s="4"/>
      <c r="B157" s="54" t="str">
        <f>IF(Commande!B150="","",Commande!C150)</f>
        <v/>
      </c>
      <c r="C157" s="54" t="str">
        <f>IF(Commande!B150="","",Commande!D150)</f>
        <v/>
      </c>
      <c r="D157" s="55" t="str">
        <f>IF(Commande!B150="","",Commande!B150)</f>
        <v/>
      </c>
      <c r="E157" s="56" t="str">
        <f>IF(Commande!B150="","",Commande!L150)</f>
        <v/>
      </c>
      <c r="F157" s="57" t="str">
        <f>IF(Commande!B150="","",Commande!M150)</f>
        <v/>
      </c>
      <c r="G157" s="58" t="str">
        <f>IF(Commande!N150="","",Commande!N150)</f>
        <v/>
      </c>
    </row>
    <row r="158" spans="1:7" hidden="1">
      <c r="A158" s="4"/>
      <c r="B158" s="54" t="str">
        <f>IF(Commande!B151="","",Commande!C151)</f>
        <v/>
      </c>
      <c r="C158" s="54" t="str">
        <f>IF(Commande!B151="","",Commande!D151)</f>
        <v/>
      </c>
      <c r="D158" s="55" t="str">
        <f>IF(Commande!B151="","",Commande!B151)</f>
        <v/>
      </c>
      <c r="E158" s="56" t="str">
        <f>IF(Commande!B151="","",Commande!L151)</f>
        <v/>
      </c>
      <c r="F158" s="57" t="str">
        <f>IF(Commande!B151="","",Commande!M151)</f>
        <v/>
      </c>
      <c r="G158" s="58" t="str">
        <f>IF(Commande!N151="","",Commande!N151)</f>
        <v/>
      </c>
    </row>
    <row r="159" spans="1:7" hidden="1">
      <c r="A159" s="4"/>
      <c r="B159" s="54" t="str">
        <f>IF(Commande!B152="","",Commande!C152)</f>
        <v/>
      </c>
      <c r="C159" s="54" t="str">
        <f>IF(Commande!B152="","",Commande!D152)</f>
        <v/>
      </c>
      <c r="D159" s="55" t="str">
        <f>IF(Commande!B152="","",Commande!B152)</f>
        <v/>
      </c>
      <c r="E159" s="56" t="str">
        <f>IF(Commande!B152="","",Commande!L152)</f>
        <v/>
      </c>
      <c r="F159" s="57" t="str">
        <f>IF(Commande!B152="","",Commande!M152)</f>
        <v/>
      </c>
      <c r="G159" s="58" t="str">
        <f>IF(Commande!N152="","",Commande!N152)</f>
        <v/>
      </c>
    </row>
    <row r="160" spans="1:7" hidden="1">
      <c r="A160" s="4"/>
      <c r="B160" s="54" t="str">
        <f>IF(Commande!B153="","",Commande!C153)</f>
        <v/>
      </c>
      <c r="C160" s="54" t="str">
        <f>IF(Commande!B153="","",Commande!D153)</f>
        <v/>
      </c>
      <c r="D160" s="55" t="str">
        <f>IF(Commande!B153="","",Commande!B153)</f>
        <v/>
      </c>
      <c r="E160" s="56" t="str">
        <f>IF(Commande!B153="","",Commande!L153)</f>
        <v/>
      </c>
      <c r="F160" s="57" t="str">
        <f>IF(Commande!B153="","",Commande!M153)</f>
        <v/>
      </c>
      <c r="G160" s="58" t="str">
        <f>IF(Commande!N153="","",Commande!N153)</f>
        <v/>
      </c>
    </row>
    <row r="161" spans="1:7">
      <c r="A161" s="4"/>
      <c r="B161" s="54" t="str">
        <f>IF(Commande!B154="","",Commande!C154)</f>
        <v/>
      </c>
      <c r="C161" s="54" t="str">
        <f>IF(Commande!B154="","",Commande!D154)</f>
        <v/>
      </c>
      <c r="D161" s="55" t="str">
        <f>IF(Commande!B154="","",Commande!B154)</f>
        <v/>
      </c>
      <c r="E161" s="56" t="str">
        <f>IF(Commande!B154="","",Commande!L154)</f>
        <v/>
      </c>
      <c r="F161" s="57" t="str">
        <f>IF(Commande!B154="","",Commande!M154)</f>
        <v/>
      </c>
      <c r="G161" s="58" t="str">
        <f>IF(Commande!N154="","",Commande!N154)</f>
        <v/>
      </c>
    </row>
    <row r="162" spans="1:7" hidden="1">
      <c r="A162" s="4"/>
      <c r="B162" s="54" t="str">
        <f>IF(Commande!B155="","",Commande!C155)</f>
        <v/>
      </c>
      <c r="C162" s="54" t="str">
        <f>IF(Commande!B155="","",Commande!D155)</f>
        <v/>
      </c>
      <c r="D162" s="55" t="str">
        <f>IF(Commande!B155="","",Commande!B155)</f>
        <v/>
      </c>
      <c r="E162" s="56" t="str">
        <f>IF(Commande!B155="","",Commande!L155)</f>
        <v/>
      </c>
      <c r="F162" s="57" t="str">
        <f>IF(Commande!B155="","",Commande!M155)</f>
        <v/>
      </c>
      <c r="G162" s="58" t="str">
        <f>IF(Commande!N155="","",Commande!N155)</f>
        <v/>
      </c>
    </row>
    <row r="163" spans="1:7" hidden="1">
      <c r="A163" s="4"/>
      <c r="B163" s="54" t="str">
        <f>IF(Commande!B156="","",Commande!C156)</f>
        <v/>
      </c>
      <c r="C163" s="54" t="str">
        <f>IF(Commande!B156="","",Commande!D156)</f>
        <v/>
      </c>
      <c r="D163" s="55" t="str">
        <f>IF(Commande!B156="","",Commande!B156)</f>
        <v/>
      </c>
      <c r="E163" s="56" t="str">
        <f>IF(Commande!B156="","",Commande!L156)</f>
        <v/>
      </c>
      <c r="F163" s="57" t="str">
        <f>IF(Commande!B156="","",Commande!M156)</f>
        <v/>
      </c>
      <c r="G163" s="58" t="str">
        <f>IF(Commande!N156="","",Commande!N156)</f>
        <v/>
      </c>
    </row>
    <row r="164" spans="1:7" hidden="1">
      <c r="A164" s="4"/>
      <c r="B164" s="54" t="str">
        <f>IF(Commande!B157="","",Commande!C157)</f>
        <v/>
      </c>
      <c r="C164" s="54" t="str">
        <f>IF(Commande!B157="","",Commande!D157)</f>
        <v/>
      </c>
      <c r="D164" s="55" t="str">
        <f>IF(Commande!B157="","",Commande!B157)</f>
        <v/>
      </c>
      <c r="E164" s="56" t="str">
        <f>IF(Commande!B157="","",Commande!L157)</f>
        <v/>
      </c>
      <c r="F164" s="57" t="str">
        <f>IF(Commande!B157="","",Commande!M157)</f>
        <v/>
      </c>
      <c r="G164" s="58" t="str">
        <f>IF(Commande!N157="","",Commande!N157)</f>
        <v/>
      </c>
    </row>
    <row r="165" spans="1:7" hidden="1">
      <c r="A165" s="4"/>
      <c r="B165" s="54" t="str">
        <f>IF(Commande!B158="","",Commande!C158)</f>
        <v/>
      </c>
      <c r="C165" s="54" t="str">
        <f>IF(Commande!B158="","",Commande!D158)</f>
        <v/>
      </c>
      <c r="D165" s="55" t="str">
        <f>IF(Commande!B158="","",Commande!B158)</f>
        <v/>
      </c>
      <c r="E165" s="56" t="str">
        <f>IF(Commande!B158="","",Commande!L158)</f>
        <v/>
      </c>
      <c r="F165" s="57" t="str">
        <f>IF(Commande!B158="","",Commande!M158)</f>
        <v/>
      </c>
      <c r="G165" s="58" t="str">
        <f>IF(Commande!N158="","",Commande!N158)</f>
        <v/>
      </c>
    </row>
    <row r="166" spans="1:7" hidden="1">
      <c r="A166" s="4"/>
      <c r="B166" s="54" t="str">
        <f>IF(Commande!B159="","",Commande!C159)</f>
        <v/>
      </c>
      <c r="C166" s="54" t="str">
        <f>IF(Commande!B159="","",Commande!D159)</f>
        <v/>
      </c>
      <c r="D166" s="55" t="str">
        <f>IF(Commande!B159="","",Commande!B159)</f>
        <v/>
      </c>
      <c r="E166" s="56" t="str">
        <f>IF(Commande!B159="","",Commande!L159)</f>
        <v/>
      </c>
      <c r="F166" s="57" t="str">
        <f>IF(Commande!B159="","",Commande!M159)</f>
        <v/>
      </c>
      <c r="G166" s="58" t="str">
        <f>IF(Commande!N159="","",Commande!N159)</f>
        <v/>
      </c>
    </row>
    <row r="167" spans="1:7" hidden="1">
      <c r="A167" s="4"/>
      <c r="B167" s="54" t="str">
        <f>IF(Commande!B160="","",Commande!C160)</f>
        <v/>
      </c>
      <c r="C167" s="54" t="str">
        <f>IF(Commande!B160="","",Commande!D160)</f>
        <v/>
      </c>
      <c r="D167" s="55" t="str">
        <f>IF(Commande!B160="","",Commande!B160)</f>
        <v/>
      </c>
      <c r="E167" s="56" t="str">
        <f>IF(Commande!B160="","",Commande!L160)</f>
        <v/>
      </c>
      <c r="F167" s="57" t="str">
        <f>IF(Commande!B160="","",Commande!M160)</f>
        <v/>
      </c>
      <c r="G167" s="58" t="str">
        <f>IF(Commande!N160="","",Commande!N160)</f>
        <v/>
      </c>
    </row>
    <row r="168" spans="1:7">
      <c r="A168" s="4"/>
      <c r="B168" s="54" t="str">
        <f>IF(Commande!B161="","",Commande!C161)</f>
        <v/>
      </c>
      <c r="C168" s="54" t="str">
        <f>IF(Commande!B161="","",Commande!D161)</f>
        <v/>
      </c>
      <c r="D168" s="55" t="str">
        <f>IF(Commande!B161="","",Commande!B161)</f>
        <v/>
      </c>
      <c r="E168" s="56" t="str">
        <f>IF(Commande!B161="","",Commande!L161)</f>
        <v/>
      </c>
      <c r="F168" s="57" t="str">
        <f>IF(Commande!B161="","",Commande!M161)</f>
        <v/>
      </c>
      <c r="G168" s="58" t="str">
        <f>IF(Commande!N161="","",Commande!N161)</f>
        <v/>
      </c>
    </row>
    <row r="169" spans="1:7" hidden="1">
      <c r="A169" s="4"/>
      <c r="B169" s="54" t="str">
        <f>IF(Commande!B162="","",Commande!C162)</f>
        <v/>
      </c>
      <c r="C169" s="54" t="str">
        <f>IF(Commande!B162="","",Commande!D162)</f>
        <v/>
      </c>
      <c r="D169" s="55" t="str">
        <f>IF(Commande!B162="","",Commande!B162)</f>
        <v/>
      </c>
      <c r="E169" s="56" t="str">
        <f>IF(Commande!B162="","",Commande!L162)</f>
        <v/>
      </c>
      <c r="F169" s="57" t="str">
        <f>IF(Commande!B162="","",Commande!M162)</f>
        <v/>
      </c>
      <c r="G169" s="58" t="str">
        <f>IF(Commande!N162="","",Commande!N162)</f>
        <v/>
      </c>
    </row>
    <row r="170" spans="1:7" hidden="1">
      <c r="A170" s="4"/>
      <c r="B170" s="54" t="str">
        <f>IF(Commande!B163="","",Commande!C163)</f>
        <v/>
      </c>
      <c r="C170" s="54" t="str">
        <f>IF(Commande!B163="","",Commande!D163)</f>
        <v/>
      </c>
      <c r="D170" s="55" t="str">
        <f>IF(Commande!B163="","",Commande!B163)</f>
        <v/>
      </c>
      <c r="E170" s="56" t="str">
        <f>IF(Commande!B163="","",Commande!L163)</f>
        <v/>
      </c>
      <c r="F170" s="57" t="str">
        <f>IF(Commande!B163="","",Commande!M163)</f>
        <v/>
      </c>
      <c r="G170" s="58" t="str">
        <f>IF(Commande!N163="","",Commande!N163)</f>
        <v/>
      </c>
    </row>
    <row r="171" spans="1:7">
      <c r="A171" s="4"/>
      <c r="B171" s="54" t="str">
        <f>IF(Commande!B164="","",Commande!C164)</f>
        <v/>
      </c>
      <c r="C171" s="54" t="str">
        <f>IF(Commande!B164="","",Commande!D164)</f>
        <v/>
      </c>
      <c r="D171" s="55" t="str">
        <f>IF(Commande!B164="","",Commande!B164)</f>
        <v/>
      </c>
      <c r="E171" s="56" t="str">
        <f>IF(Commande!B164="","",Commande!L164)</f>
        <v/>
      </c>
      <c r="F171" s="57" t="str">
        <f>IF(Commande!B164="","",Commande!M164)</f>
        <v/>
      </c>
      <c r="G171" s="58" t="str">
        <f>IF(Commande!N164="","",Commande!N164)</f>
        <v/>
      </c>
    </row>
    <row r="172" spans="1:7" hidden="1">
      <c r="A172" s="4"/>
      <c r="B172" s="54" t="str">
        <f>IF(Commande!B165="","",Commande!C165)</f>
        <v/>
      </c>
      <c r="C172" s="54" t="str">
        <f>IF(Commande!B165="","",Commande!D165)</f>
        <v/>
      </c>
      <c r="D172" s="55" t="str">
        <f>IF(Commande!B165="","",Commande!B165)</f>
        <v/>
      </c>
      <c r="E172" s="56" t="str">
        <f>IF(Commande!B165="","",Commande!L165)</f>
        <v/>
      </c>
      <c r="F172" s="57" t="str">
        <f>IF(Commande!B165="","",Commande!M165)</f>
        <v/>
      </c>
      <c r="G172" s="58" t="str">
        <f>IF(Commande!N165="","",Commande!N165)</f>
        <v/>
      </c>
    </row>
    <row r="173" spans="1:7" hidden="1">
      <c r="A173" s="4"/>
      <c r="B173" s="54" t="str">
        <f>IF(Commande!B166="","",Commande!C166)</f>
        <v/>
      </c>
      <c r="C173" s="54" t="str">
        <f>IF(Commande!B166="","",Commande!D166)</f>
        <v/>
      </c>
      <c r="D173" s="55" t="str">
        <f>IF(Commande!B166="","",Commande!B166)</f>
        <v/>
      </c>
      <c r="E173" s="56" t="str">
        <f>IF(Commande!B166="","",Commande!L166)</f>
        <v/>
      </c>
      <c r="F173" s="57" t="str">
        <f>IF(Commande!B166="","",Commande!M166)</f>
        <v/>
      </c>
      <c r="G173" s="58" t="str">
        <f>IF(Commande!N166="","",Commande!N166)</f>
        <v/>
      </c>
    </row>
    <row r="174" spans="1:7" hidden="1">
      <c r="A174" s="4"/>
      <c r="B174" s="54" t="str">
        <f>IF(Commande!B167="","",Commande!C167)</f>
        <v/>
      </c>
      <c r="C174" s="54" t="str">
        <f>IF(Commande!B167="","",Commande!D167)</f>
        <v/>
      </c>
      <c r="D174" s="55" t="str">
        <f>IF(Commande!B167="","",Commande!B167)</f>
        <v/>
      </c>
      <c r="E174" s="56" t="str">
        <f>IF(Commande!B167="","",Commande!L167)</f>
        <v/>
      </c>
      <c r="F174" s="57" t="str">
        <f>IF(Commande!B167="","",Commande!M167)</f>
        <v/>
      </c>
      <c r="G174" s="58" t="str">
        <f>IF(Commande!N167="","",Commande!N167)</f>
        <v/>
      </c>
    </row>
    <row r="175" spans="1:7" hidden="1">
      <c r="A175" s="4"/>
      <c r="B175" s="54" t="str">
        <f>IF(Commande!B168="","",Commande!C168)</f>
        <v/>
      </c>
      <c r="C175" s="54" t="str">
        <f>IF(Commande!B168="","",Commande!D168)</f>
        <v/>
      </c>
      <c r="D175" s="55" t="str">
        <f>IF(Commande!B168="","",Commande!B168)</f>
        <v/>
      </c>
      <c r="E175" s="56" t="str">
        <f>IF(Commande!B168="","",Commande!L168)</f>
        <v/>
      </c>
      <c r="F175" s="57" t="str">
        <f>IF(Commande!B168="","",Commande!M168)</f>
        <v/>
      </c>
      <c r="G175" s="58" t="str">
        <f>IF(Commande!N168="","",Commande!N168)</f>
        <v/>
      </c>
    </row>
    <row r="176" spans="1:7" hidden="1">
      <c r="A176" s="4"/>
      <c r="B176" s="54" t="str">
        <f>IF(Commande!B169="","",Commande!C169)</f>
        <v/>
      </c>
      <c r="C176" s="54" t="str">
        <f>IF(Commande!B169="","",Commande!D169)</f>
        <v/>
      </c>
      <c r="D176" s="55" t="str">
        <f>IF(Commande!B169="","",Commande!B169)</f>
        <v/>
      </c>
      <c r="E176" s="56" t="str">
        <f>IF(Commande!B169="","",Commande!L169)</f>
        <v/>
      </c>
      <c r="F176" s="57" t="str">
        <f>IF(Commande!B169="","",Commande!M169)</f>
        <v/>
      </c>
      <c r="G176" s="58" t="str">
        <f>IF(Commande!N169="","",Commande!N169)</f>
        <v/>
      </c>
    </row>
    <row r="177" spans="1:7" hidden="1">
      <c r="A177" s="4"/>
      <c r="B177" s="54" t="str">
        <f>IF(Commande!B170="","",Commande!C170)</f>
        <v/>
      </c>
      <c r="C177" s="54" t="str">
        <f>IF(Commande!B170="","",Commande!D170)</f>
        <v/>
      </c>
      <c r="D177" s="55" t="str">
        <f>IF(Commande!B170="","",Commande!B170)</f>
        <v/>
      </c>
      <c r="E177" s="56" t="str">
        <f>IF(Commande!B170="","",Commande!L170)</f>
        <v/>
      </c>
      <c r="F177" s="57" t="str">
        <f>IF(Commande!B170="","",Commande!M170)</f>
        <v/>
      </c>
      <c r="G177" s="58" t="str">
        <f>IF(Commande!N170="","",Commande!N170)</f>
        <v/>
      </c>
    </row>
    <row r="178" spans="1:7" hidden="1">
      <c r="A178" s="4"/>
      <c r="B178" s="54" t="str">
        <f>IF(Commande!B171="","",Commande!C171)</f>
        <v/>
      </c>
      <c r="C178" s="54" t="str">
        <f>IF(Commande!B171="","",Commande!D171)</f>
        <v/>
      </c>
      <c r="D178" s="55" t="str">
        <f>IF(Commande!B171="","",Commande!B171)</f>
        <v/>
      </c>
      <c r="E178" s="56" t="str">
        <f>IF(Commande!B171="","",Commande!L171)</f>
        <v/>
      </c>
      <c r="F178" s="57" t="str">
        <f>IF(Commande!B171="","",Commande!M171)</f>
        <v/>
      </c>
      <c r="G178" s="58" t="str">
        <f>IF(Commande!N171="","",Commande!N171)</f>
        <v/>
      </c>
    </row>
    <row r="179" spans="1:7" hidden="1">
      <c r="A179" s="4"/>
      <c r="B179" s="54" t="str">
        <f>IF(Commande!B172="","",Commande!C172)</f>
        <v/>
      </c>
      <c r="C179" s="54" t="str">
        <f>IF(Commande!B172="","",Commande!D172)</f>
        <v/>
      </c>
      <c r="D179" s="55" t="str">
        <f>IF(Commande!B172="","",Commande!B172)</f>
        <v/>
      </c>
      <c r="E179" s="56" t="str">
        <f>IF(Commande!B172="","",Commande!L172)</f>
        <v/>
      </c>
      <c r="F179" s="57" t="str">
        <f>IF(Commande!B172="","",Commande!M172)</f>
        <v/>
      </c>
      <c r="G179" s="58" t="str">
        <f>IF(Commande!N172="","",Commande!N172)</f>
        <v/>
      </c>
    </row>
    <row r="180" spans="1:7">
      <c r="A180" s="4"/>
      <c r="B180" s="54" t="str">
        <f>IF(Commande!B173="","",Commande!C173)</f>
        <v/>
      </c>
      <c r="C180" s="54" t="str">
        <f>IF(Commande!B173="","",Commande!D173)</f>
        <v/>
      </c>
      <c r="D180" s="55" t="str">
        <f>IF(Commande!B173="","",Commande!B173)</f>
        <v/>
      </c>
      <c r="E180" s="56" t="str">
        <f>IF(Commande!B173="","",Commande!L173)</f>
        <v/>
      </c>
      <c r="F180" s="57" t="str">
        <f>IF(Commande!B173="","",Commande!M173)</f>
        <v/>
      </c>
      <c r="G180" s="58" t="str">
        <f>IF(Commande!N173="","",Commande!N173)</f>
        <v/>
      </c>
    </row>
    <row r="181" spans="1:7" hidden="1">
      <c r="A181" s="4"/>
      <c r="B181" s="54" t="str">
        <f>IF(Commande!B174="","",Commande!C174)</f>
        <v/>
      </c>
      <c r="C181" s="54" t="str">
        <f>IF(Commande!B174="","",Commande!D174)</f>
        <v/>
      </c>
      <c r="D181" s="55" t="str">
        <f>IF(Commande!B174="","",Commande!B174)</f>
        <v/>
      </c>
      <c r="E181" s="56" t="str">
        <f>IF(Commande!B174="","",Commande!L174)</f>
        <v/>
      </c>
      <c r="F181" s="57" t="str">
        <f>IF(Commande!B174="","",Commande!M174)</f>
        <v/>
      </c>
      <c r="G181" s="58" t="str">
        <f>IF(Commande!N174="","",Commande!N174)</f>
        <v/>
      </c>
    </row>
    <row r="182" spans="1:7" hidden="1">
      <c r="A182" s="4"/>
      <c r="B182" s="54" t="str">
        <f>IF(Commande!B175="","",Commande!C175)</f>
        <v/>
      </c>
      <c r="C182" s="54" t="str">
        <f>IF(Commande!B175="","",Commande!D175)</f>
        <v/>
      </c>
      <c r="D182" s="55" t="str">
        <f>IF(Commande!B175="","",Commande!B175)</f>
        <v/>
      </c>
      <c r="E182" s="56" t="str">
        <f>IF(Commande!B175="","",Commande!L175)</f>
        <v/>
      </c>
      <c r="F182" s="57" t="str">
        <f>IF(Commande!B175="","",Commande!M175)</f>
        <v/>
      </c>
      <c r="G182" s="58" t="str">
        <f>IF(Commande!N175="","",Commande!N175)</f>
        <v/>
      </c>
    </row>
    <row r="183" spans="1:7">
      <c r="A183" s="4"/>
      <c r="B183" s="54" t="str">
        <f>IF(Commande!B176="","",Commande!C176)</f>
        <v/>
      </c>
      <c r="C183" s="54" t="str">
        <f>IF(Commande!B176="","",Commande!D176)</f>
        <v/>
      </c>
      <c r="D183" s="55" t="str">
        <f>IF(Commande!B176="","",Commande!B176)</f>
        <v/>
      </c>
      <c r="E183" s="56" t="str">
        <f>IF(Commande!B176="","",Commande!L176)</f>
        <v/>
      </c>
      <c r="F183" s="57" t="str">
        <f>IF(Commande!B176="","",Commande!M176)</f>
        <v/>
      </c>
      <c r="G183" s="58" t="str">
        <f>IF(Commande!N176="","",Commande!N176)</f>
        <v/>
      </c>
    </row>
    <row r="184" spans="1:7" hidden="1">
      <c r="A184" s="4"/>
      <c r="B184" s="54" t="str">
        <f>IF(Commande!B177="","",Commande!C177)</f>
        <v/>
      </c>
      <c r="C184" s="54" t="str">
        <f>IF(Commande!B177="","",Commande!D177)</f>
        <v/>
      </c>
      <c r="D184" s="55" t="str">
        <f>IF(Commande!B177="","",Commande!B177)</f>
        <v/>
      </c>
      <c r="E184" s="56" t="str">
        <f>IF(Commande!B177="","",Commande!L177)</f>
        <v/>
      </c>
      <c r="F184" s="57" t="str">
        <f>IF(Commande!B177="","",Commande!M177)</f>
        <v/>
      </c>
      <c r="G184" s="58" t="str">
        <f>IF(Commande!N177="","",Commande!N177)</f>
        <v/>
      </c>
    </row>
    <row r="185" spans="1:7" hidden="1">
      <c r="A185" s="4"/>
      <c r="B185" s="54" t="str">
        <f>IF(Commande!B178="","",Commande!C178)</f>
        <v/>
      </c>
      <c r="C185" s="54" t="str">
        <f>IF(Commande!B178="","",Commande!D178)</f>
        <v/>
      </c>
      <c r="D185" s="55" t="str">
        <f>IF(Commande!B178="","",Commande!B178)</f>
        <v/>
      </c>
      <c r="E185" s="56" t="str">
        <f>IF(Commande!B178="","",Commande!L178)</f>
        <v/>
      </c>
      <c r="F185" s="57" t="str">
        <f>IF(Commande!B178="","",Commande!M178)</f>
        <v/>
      </c>
      <c r="G185" s="58" t="str">
        <f>IF(Commande!N178="","",Commande!N178)</f>
        <v/>
      </c>
    </row>
    <row r="186" spans="1:7" hidden="1">
      <c r="A186" s="4"/>
      <c r="B186" s="54" t="str">
        <f>IF(Commande!B179="","",Commande!C179)</f>
        <v/>
      </c>
      <c r="C186" s="54" t="str">
        <f>IF(Commande!B179="","",Commande!D179)</f>
        <v/>
      </c>
      <c r="D186" s="55" t="str">
        <f>IF(Commande!B179="","",Commande!B179)</f>
        <v/>
      </c>
      <c r="E186" s="56" t="str">
        <f>IF(Commande!B179="","",Commande!L179)</f>
        <v/>
      </c>
      <c r="F186" s="57" t="str">
        <f>IF(Commande!B179="","",Commande!M179)</f>
        <v/>
      </c>
      <c r="G186" s="58" t="str">
        <f>IF(Commande!N179="","",Commande!N179)</f>
        <v/>
      </c>
    </row>
    <row r="187" spans="1:7" hidden="1">
      <c r="A187" s="4"/>
      <c r="B187" s="54" t="str">
        <f>IF(Commande!B180="","",Commande!C180)</f>
        <v/>
      </c>
      <c r="C187" s="54" t="str">
        <f>IF(Commande!B180="","",Commande!D180)</f>
        <v/>
      </c>
      <c r="D187" s="55" t="str">
        <f>IF(Commande!B180="","",Commande!B180)</f>
        <v/>
      </c>
      <c r="E187" s="56" t="str">
        <f>IF(Commande!B180="","",Commande!L180)</f>
        <v/>
      </c>
      <c r="F187" s="57" t="str">
        <f>IF(Commande!B180="","",Commande!M180)</f>
        <v/>
      </c>
      <c r="G187" s="58" t="str">
        <f>IF(Commande!N180="","",Commande!N180)</f>
        <v/>
      </c>
    </row>
    <row r="188" spans="1:7" hidden="1">
      <c r="A188" s="4"/>
      <c r="B188" s="54" t="str">
        <f>IF(Commande!B181="","",Commande!C181)</f>
        <v/>
      </c>
      <c r="C188" s="54" t="str">
        <f>IF(Commande!B181="","",Commande!D181)</f>
        <v/>
      </c>
      <c r="D188" s="55" t="str">
        <f>IF(Commande!B181="","",Commande!B181)</f>
        <v/>
      </c>
      <c r="E188" s="56" t="str">
        <f>IF(Commande!B181="","",Commande!L181)</f>
        <v/>
      </c>
      <c r="F188" s="57" t="str">
        <f>IF(Commande!B181="","",Commande!M181)</f>
        <v/>
      </c>
      <c r="G188" s="58" t="str">
        <f>IF(Commande!N181="","",Commande!N181)</f>
        <v/>
      </c>
    </row>
    <row r="189" spans="1:7" hidden="1">
      <c r="A189" s="4"/>
      <c r="B189" s="54" t="str">
        <f>IF(Commande!B182="","",Commande!C182)</f>
        <v/>
      </c>
      <c r="C189" s="54" t="str">
        <f>IF(Commande!B182="","",Commande!D182)</f>
        <v/>
      </c>
      <c r="D189" s="55" t="str">
        <f>IF(Commande!B182="","",Commande!B182)</f>
        <v/>
      </c>
      <c r="E189" s="56" t="str">
        <f>IF(Commande!B182="","",Commande!L182)</f>
        <v/>
      </c>
      <c r="F189" s="57" t="str">
        <f>IF(Commande!B182="","",Commande!M182)</f>
        <v/>
      </c>
      <c r="G189" s="58" t="str">
        <f>IF(Commande!N182="","",Commande!N182)</f>
        <v/>
      </c>
    </row>
    <row r="190" spans="1:7" hidden="1">
      <c r="A190" s="4"/>
      <c r="B190" s="54" t="str">
        <f>IF(Commande!B183="","",Commande!C183)</f>
        <v/>
      </c>
      <c r="C190" s="54" t="str">
        <f>IF(Commande!B183="","",Commande!D183)</f>
        <v/>
      </c>
      <c r="D190" s="55" t="str">
        <f>IF(Commande!B183="","",Commande!B183)</f>
        <v/>
      </c>
      <c r="E190" s="56" t="str">
        <f>IF(Commande!B183="","",Commande!L183)</f>
        <v/>
      </c>
      <c r="F190" s="57" t="str">
        <f>IF(Commande!B183="","",Commande!M183)</f>
        <v/>
      </c>
      <c r="G190" s="58" t="str">
        <f>IF(Commande!N183="","",Commande!N183)</f>
        <v/>
      </c>
    </row>
    <row r="191" spans="1:7" hidden="1">
      <c r="A191" s="4"/>
      <c r="B191" s="54" t="str">
        <f>IF(Commande!B184="","",Commande!C184)</f>
        <v/>
      </c>
      <c r="C191" s="54" t="str">
        <f>IF(Commande!B184="","",Commande!D184)</f>
        <v/>
      </c>
      <c r="D191" s="55" t="str">
        <f>IF(Commande!B184="","",Commande!B184)</f>
        <v/>
      </c>
      <c r="E191" s="56" t="str">
        <f>IF(Commande!B184="","",Commande!L184)</f>
        <v/>
      </c>
      <c r="F191" s="57" t="str">
        <f>IF(Commande!B184="","",Commande!M184)</f>
        <v/>
      </c>
      <c r="G191" s="58" t="str">
        <f>IF(Commande!N184="","",Commande!N184)</f>
        <v/>
      </c>
    </row>
    <row r="192" spans="1:7" hidden="1">
      <c r="A192" s="4"/>
      <c r="B192" s="54" t="str">
        <f>IF(Commande!B185="","",Commande!C185)</f>
        <v/>
      </c>
      <c r="C192" s="54" t="str">
        <f>IF(Commande!B185="","",Commande!D185)</f>
        <v/>
      </c>
      <c r="D192" s="55" t="str">
        <f>IF(Commande!B185="","",Commande!B185)</f>
        <v/>
      </c>
      <c r="E192" s="56" t="str">
        <f>IF(Commande!B185="","",Commande!L185)</f>
        <v/>
      </c>
      <c r="F192" s="57" t="str">
        <f>IF(Commande!B185="","",Commande!M185)</f>
        <v/>
      </c>
      <c r="G192" s="58" t="str">
        <f>IF(Commande!N185="","",Commande!N185)</f>
        <v/>
      </c>
    </row>
    <row r="193" spans="1:7" hidden="1">
      <c r="A193" s="4"/>
      <c r="B193" s="54" t="str">
        <f>IF(Commande!B186="","",Commande!C186)</f>
        <v/>
      </c>
      <c r="C193" s="54" t="str">
        <f>IF(Commande!B186="","",Commande!D186)</f>
        <v/>
      </c>
      <c r="D193" s="55" t="str">
        <f>IF(Commande!B186="","",Commande!B186)</f>
        <v/>
      </c>
      <c r="E193" s="56" t="str">
        <f>IF(Commande!B186="","",Commande!L186)</f>
        <v/>
      </c>
      <c r="F193" s="57" t="str">
        <f>IF(Commande!B186="","",Commande!M186)</f>
        <v/>
      </c>
      <c r="G193" s="58" t="str">
        <f>IF(Commande!N186="","",Commande!N186)</f>
        <v/>
      </c>
    </row>
    <row r="194" spans="1:7" hidden="1">
      <c r="A194" s="4"/>
      <c r="B194" s="54" t="str">
        <f>IF(Commande!B187="","",Commande!C187)</f>
        <v/>
      </c>
      <c r="C194" s="54" t="str">
        <f>IF(Commande!B187="","",Commande!D187)</f>
        <v/>
      </c>
      <c r="D194" s="55" t="str">
        <f>IF(Commande!B187="","",Commande!B187)</f>
        <v/>
      </c>
      <c r="E194" s="56" t="str">
        <f>IF(Commande!B187="","",Commande!L187)</f>
        <v/>
      </c>
      <c r="F194" s="57" t="str">
        <f>IF(Commande!B187="","",Commande!M187)</f>
        <v/>
      </c>
      <c r="G194" s="58" t="str">
        <f>IF(Commande!N187="","",Commande!N187)</f>
        <v/>
      </c>
    </row>
    <row r="195" spans="1:7" hidden="1">
      <c r="A195" s="4"/>
      <c r="B195" s="54" t="str">
        <f>IF(Commande!B188="","",Commande!C188)</f>
        <v/>
      </c>
      <c r="C195" s="54" t="str">
        <f>IF(Commande!B188="","",Commande!D188)</f>
        <v/>
      </c>
      <c r="D195" s="55" t="str">
        <f>IF(Commande!B188="","",Commande!B188)</f>
        <v/>
      </c>
      <c r="E195" s="56" t="str">
        <f>IF(Commande!B188="","",Commande!L188)</f>
        <v/>
      </c>
      <c r="F195" s="57" t="str">
        <f>IF(Commande!B188="","",Commande!M188)</f>
        <v/>
      </c>
      <c r="G195" s="58" t="str">
        <f>IF(Commande!N188="","",Commande!N188)</f>
        <v/>
      </c>
    </row>
    <row r="196" spans="1:7" hidden="1">
      <c r="A196" s="4"/>
      <c r="B196" s="54" t="str">
        <f>IF(Commande!B189="","",Commande!C189)</f>
        <v/>
      </c>
      <c r="C196" s="54" t="str">
        <f>IF(Commande!B189="","",Commande!D189)</f>
        <v/>
      </c>
      <c r="D196" s="55" t="str">
        <f>IF(Commande!B189="","",Commande!B189)</f>
        <v/>
      </c>
      <c r="E196" s="56" t="str">
        <f>IF(Commande!B189="","",Commande!L189)</f>
        <v/>
      </c>
      <c r="F196" s="57" t="str">
        <f>IF(Commande!B189="","",Commande!M189)</f>
        <v/>
      </c>
      <c r="G196" s="58" t="str">
        <f>IF(Commande!N189="","",Commande!N189)</f>
        <v/>
      </c>
    </row>
    <row r="197" spans="1:7" hidden="1">
      <c r="A197" s="4"/>
      <c r="B197" s="54" t="str">
        <f>IF(Commande!B190="","",Commande!C190)</f>
        <v/>
      </c>
      <c r="C197" s="54" t="str">
        <f>IF(Commande!B190="","",Commande!D190)</f>
        <v/>
      </c>
      <c r="D197" s="55" t="str">
        <f>IF(Commande!B190="","",Commande!B190)</f>
        <v/>
      </c>
      <c r="E197" s="56" t="str">
        <f>IF(Commande!B190="","",Commande!L190)</f>
        <v/>
      </c>
      <c r="F197" s="57" t="str">
        <f>IF(Commande!B190="","",Commande!M190)</f>
        <v/>
      </c>
      <c r="G197" s="58" t="str">
        <f>IF(Commande!N190="","",Commande!N190)</f>
        <v/>
      </c>
    </row>
    <row r="198" spans="1:7" hidden="1">
      <c r="A198" s="4"/>
      <c r="B198" s="54" t="str">
        <f>IF(Commande!B191="","",Commande!C191)</f>
        <v/>
      </c>
      <c r="C198" s="54" t="str">
        <f>IF(Commande!B191="","",Commande!D191)</f>
        <v/>
      </c>
      <c r="D198" s="55" t="str">
        <f>IF(Commande!B191="","",Commande!B191)</f>
        <v/>
      </c>
      <c r="E198" s="56" t="str">
        <f>IF(Commande!B191="","",Commande!L191)</f>
        <v/>
      </c>
      <c r="F198" s="57" t="str">
        <f>IF(Commande!B191="","",Commande!M191)</f>
        <v/>
      </c>
      <c r="G198" s="58" t="str">
        <f>IF(Commande!N191="","",Commande!N191)</f>
        <v/>
      </c>
    </row>
    <row r="199" spans="1:7" hidden="1">
      <c r="A199" s="4"/>
      <c r="B199" s="54" t="str">
        <f>IF(Commande!B192="","",Commande!C192)</f>
        <v/>
      </c>
      <c r="C199" s="54" t="str">
        <f>IF(Commande!B192="","",Commande!D192)</f>
        <v/>
      </c>
      <c r="D199" s="55" t="str">
        <f>IF(Commande!B192="","",Commande!B192)</f>
        <v/>
      </c>
      <c r="E199" s="56" t="str">
        <f>IF(Commande!B192="","",Commande!L192)</f>
        <v/>
      </c>
      <c r="F199" s="57" t="str">
        <f>IF(Commande!B192="","",Commande!M192)</f>
        <v/>
      </c>
      <c r="G199" s="58" t="str">
        <f>IF(Commande!N192="","",Commande!N192)</f>
        <v/>
      </c>
    </row>
    <row r="200" spans="1:7" hidden="1">
      <c r="A200" s="4"/>
      <c r="B200" s="54" t="str">
        <f>IF(Commande!B193="","",Commande!C193)</f>
        <v/>
      </c>
      <c r="C200" s="54" t="str">
        <f>IF(Commande!B193="","",Commande!D193)</f>
        <v/>
      </c>
      <c r="D200" s="55" t="str">
        <f>IF(Commande!B193="","",Commande!B193)</f>
        <v/>
      </c>
      <c r="E200" s="56" t="str">
        <f>IF(Commande!B193="","",Commande!L193)</f>
        <v/>
      </c>
      <c r="F200" s="57" t="str">
        <f>IF(Commande!B193="","",Commande!M193)</f>
        <v/>
      </c>
      <c r="G200" s="58" t="str">
        <f>IF(Commande!N193="","",Commande!N193)</f>
        <v/>
      </c>
    </row>
    <row r="201" spans="1:7" hidden="1">
      <c r="A201" s="4"/>
      <c r="B201" s="54" t="str">
        <f>IF(Commande!B194="","",Commande!C194)</f>
        <v/>
      </c>
      <c r="C201" s="54" t="str">
        <f>IF(Commande!B194="","",Commande!D194)</f>
        <v/>
      </c>
      <c r="D201" s="55" t="str">
        <f>IF(Commande!B194="","",Commande!B194)</f>
        <v/>
      </c>
      <c r="E201" s="56" t="str">
        <f>IF(Commande!B194="","",Commande!L194)</f>
        <v/>
      </c>
      <c r="F201" s="57" t="str">
        <f>IF(Commande!B194="","",Commande!M194)</f>
        <v/>
      </c>
      <c r="G201" s="58" t="str">
        <f>IF(Commande!N194="","",Commande!N194)</f>
        <v/>
      </c>
    </row>
    <row r="202" spans="1:7" hidden="1">
      <c r="A202" s="4"/>
      <c r="B202" s="54" t="str">
        <f>IF(Commande!B195="","",Commande!C195)</f>
        <v/>
      </c>
      <c r="C202" s="54" t="str">
        <f>IF(Commande!B195="","",Commande!D195)</f>
        <v/>
      </c>
      <c r="D202" s="55" t="str">
        <f>IF(Commande!B195="","",Commande!B195)</f>
        <v/>
      </c>
      <c r="E202" s="56" t="str">
        <f>IF(Commande!B195="","",Commande!L195)</f>
        <v/>
      </c>
      <c r="F202" s="57" t="str">
        <f>IF(Commande!B195="","",Commande!M195)</f>
        <v/>
      </c>
      <c r="G202" s="58" t="str">
        <f>IF(Commande!N195="","",Commande!N195)</f>
        <v/>
      </c>
    </row>
    <row r="203" spans="1:7" hidden="1">
      <c r="A203" s="4"/>
      <c r="B203" s="54" t="str">
        <f>IF(Commande!B196="","",Commande!C196)</f>
        <v/>
      </c>
      <c r="C203" s="54" t="str">
        <f>IF(Commande!B196="","",Commande!D196)</f>
        <v/>
      </c>
      <c r="D203" s="55" t="str">
        <f>IF(Commande!B196="","",Commande!B196)</f>
        <v/>
      </c>
      <c r="E203" s="56" t="str">
        <f>IF(Commande!B196="","",Commande!L196)</f>
        <v/>
      </c>
      <c r="F203" s="57" t="str">
        <f>IF(Commande!B196="","",Commande!M196)</f>
        <v/>
      </c>
      <c r="G203" s="58" t="str">
        <f>IF(Commande!N196="","",Commande!N196)</f>
        <v/>
      </c>
    </row>
    <row r="204" spans="1:7" hidden="1">
      <c r="A204" s="4"/>
      <c r="B204" s="54" t="str">
        <f>IF(Commande!B197="","",Commande!C197)</f>
        <v/>
      </c>
      <c r="C204" s="54" t="str">
        <f>IF(Commande!B197="","",Commande!D197)</f>
        <v/>
      </c>
      <c r="D204" s="55" t="str">
        <f>IF(Commande!B197="","",Commande!B197)</f>
        <v/>
      </c>
      <c r="E204" s="56" t="str">
        <f>IF(Commande!B197="","",Commande!L197)</f>
        <v/>
      </c>
      <c r="F204" s="57" t="str">
        <f>IF(Commande!B197="","",Commande!M197)</f>
        <v/>
      </c>
      <c r="G204" s="58" t="str">
        <f>IF(Commande!N197="","",Commande!N197)</f>
        <v/>
      </c>
    </row>
    <row r="205" spans="1:7" hidden="1">
      <c r="A205" s="4"/>
      <c r="B205" s="54" t="str">
        <f>IF(Commande!B198="","",Commande!C198)</f>
        <v/>
      </c>
      <c r="C205" s="54" t="str">
        <f>IF(Commande!B198="","",Commande!D198)</f>
        <v/>
      </c>
      <c r="D205" s="55" t="str">
        <f>IF(Commande!B198="","",Commande!B198)</f>
        <v/>
      </c>
      <c r="E205" s="56" t="str">
        <f>IF(Commande!B198="","",Commande!L198)</f>
        <v/>
      </c>
      <c r="F205" s="57" t="str">
        <f>IF(Commande!B198="","",Commande!M198)</f>
        <v/>
      </c>
      <c r="G205" s="58" t="str">
        <f>IF(Commande!N198="","",Commande!N198)</f>
        <v/>
      </c>
    </row>
    <row r="206" spans="1:7" hidden="1">
      <c r="A206" s="4"/>
      <c r="B206" s="54" t="str">
        <f>IF(Commande!B199="","",Commande!C199)</f>
        <v/>
      </c>
      <c r="C206" s="54" t="str">
        <f>IF(Commande!B199="","",Commande!D199)</f>
        <v/>
      </c>
      <c r="D206" s="55" t="str">
        <f>IF(Commande!B199="","",Commande!B199)</f>
        <v/>
      </c>
      <c r="E206" s="56" t="str">
        <f>IF(Commande!B199="","",Commande!L199)</f>
        <v/>
      </c>
      <c r="F206" s="57" t="str">
        <f>IF(Commande!B199="","",Commande!M199)</f>
        <v/>
      </c>
      <c r="G206" s="58" t="str">
        <f>IF(Commande!N199="","",Commande!N199)</f>
        <v/>
      </c>
    </row>
    <row r="207" spans="1:7" hidden="1">
      <c r="A207" s="4"/>
      <c r="B207" s="54" t="str">
        <f>IF(Commande!B200="","",Commande!C200)</f>
        <v/>
      </c>
      <c r="C207" s="54" t="str">
        <f>IF(Commande!B200="","",Commande!D200)</f>
        <v/>
      </c>
      <c r="D207" s="55" t="str">
        <f>IF(Commande!B200="","",Commande!B200)</f>
        <v/>
      </c>
      <c r="E207" s="56" t="str">
        <f>IF(Commande!B200="","",Commande!L200)</f>
        <v/>
      </c>
      <c r="F207" s="57" t="str">
        <f>IF(Commande!B200="","",Commande!M200)</f>
        <v/>
      </c>
      <c r="G207" s="58" t="str">
        <f>IF(Commande!N200="","",Commande!N200)</f>
        <v/>
      </c>
    </row>
    <row r="208" spans="1:7" hidden="1">
      <c r="A208" s="4"/>
      <c r="B208" s="54" t="str">
        <f>IF(Commande!B201="","",Commande!C201)</f>
        <v/>
      </c>
      <c r="C208" s="54" t="str">
        <f>IF(Commande!B201="","",Commande!D201)</f>
        <v/>
      </c>
      <c r="D208" s="55" t="str">
        <f>IF(Commande!B201="","",Commande!B201)</f>
        <v/>
      </c>
      <c r="E208" s="56" t="str">
        <f>IF(Commande!B201="","",Commande!L201)</f>
        <v/>
      </c>
      <c r="F208" s="57" t="str">
        <f>IF(Commande!B201="","",Commande!M201)</f>
        <v/>
      </c>
      <c r="G208" s="58" t="str">
        <f>IF(Commande!N201="","",Commande!N201)</f>
        <v/>
      </c>
    </row>
    <row r="209" spans="1:7" hidden="1">
      <c r="A209" s="4"/>
      <c r="B209" s="54" t="str">
        <f>IF(Commande!B202="","",Commande!C202)</f>
        <v/>
      </c>
      <c r="C209" s="54" t="str">
        <f>IF(Commande!B202="","",Commande!D202)</f>
        <v/>
      </c>
      <c r="D209" s="55" t="str">
        <f>IF(Commande!B202="","",Commande!B202)</f>
        <v/>
      </c>
      <c r="E209" s="56" t="str">
        <f>IF(Commande!B202="","",Commande!L202)</f>
        <v/>
      </c>
      <c r="F209" s="57" t="str">
        <f>IF(Commande!B202="","",Commande!M202)</f>
        <v/>
      </c>
      <c r="G209" s="58" t="str">
        <f>IF(Commande!N202="","",Commande!N202)</f>
        <v/>
      </c>
    </row>
    <row r="210" spans="1:7" hidden="1">
      <c r="A210" s="4"/>
      <c r="B210" s="54" t="str">
        <f>IF(Commande!B203="","",Commande!C203)</f>
        <v/>
      </c>
      <c r="C210" s="54" t="str">
        <f>IF(Commande!B203="","",Commande!D203)</f>
        <v/>
      </c>
      <c r="D210" s="55" t="str">
        <f>IF(Commande!B203="","",Commande!B203)</f>
        <v/>
      </c>
      <c r="E210" s="56" t="str">
        <f>IF(Commande!B203="","",Commande!L203)</f>
        <v/>
      </c>
      <c r="F210" s="57" t="str">
        <f>IF(Commande!B203="","",Commande!M203)</f>
        <v/>
      </c>
      <c r="G210" s="58" t="str">
        <f>IF(Commande!N203="","",Commande!N203)</f>
        <v/>
      </c>
    </row>
    <row r="211" spans="1:7" hidden="1">
      <c r="A211" s="4"/>
      <c r="B211" s="54" t="str">
        <f>IF(Commande!B204="","",Commande!C204)</f>
        <v/>
      </c>
      <c r="C211" s="54" t="str">
        <f>IF(Commande!B204="","",Commande!D204)</f>
        <v/>
      </c>
      <c r="D211" s="55" t="str">
        <f>IF(Commande!B204="","",Commande!B204)</f>
        <v/>
      </c>
      <c r="E211" s="56" t="str">
        <f>IF(Commande!B204="","",Commande!L204)</f>
        <v/>
      </c>
      <c r="F211" s="57" t="str">
        <f>IF(Commande!B204="","",Commande!M204)</f>
        <v/>
      </c>
      <c r="G211" s="58" t="str">
        <f>IF(Commande!N204="","",Commande!N204)</f>
        <v/>
      </c>
    </row>
    <row r="212" spans="1:7" hidden="1">
      <c r="A212" s="4"/>
      <c r="B212" s="54" t="str">
        <f>IF(Commande!B205="","",Commande!C205)</f>
        <v/>
      </c>
      <c r="C212" s="54" t="str">
        <f>IF(Commande!B205="","",Commande!D205)</f>
        <v/>
      </c>
      <c r="D212" s="55" t="str">
        <f>IF(Commande!B205="","",Commande!B205)</f>
        <v/>
      </c>
      <c r="E212" s="56" t="str">
        <f>IF(Commande!B205="","",Commande!L205)</f>
        <v/>
      </c>
      <c r="F212" s="57" t="str">
        <f>IF(Commande!B205="","",Commande!M205)</f>
        <v/>
      </c>
      <c r="G212" s="58" t="str">
        <f>IF(Commande!N205="","",Commande!N205)</f>
        <v/>
      </c>
    </row>
    <row r="213" spans="1:7" hidden="1">
      <c r="A213" s="4"/>
      <c r="B213" s="54" t="str">
        <f>IF(Commande!B206="","",Commande!C206)</f>
        <v/>
      </c>
      <c r="C213" s="54" t="str">
        <f>IF(Commande!B206="","",Commande!D206)</f>
        <v/>
      </c>
      <c r="D213" s="55" t="str">
        <f>IF(Commande!B206="","",Commande!B206)</f>
        <v/>
      </c>
      <c r="E213" s="56" t="str">
        <f>IF(Commande!B206="","",Commande!L206)</f>
        <v/>
      </c>
      <c r="F213" s="57" t="str">
        <f>IF(Commande!B206="","",Commande!M206)</f>
        <v/>
      </c>
      <c r="G213" s="58" t="str">
        <f>IF(Commande!N206="","",Commande!N206)</f>
        <v/>
      </c>
    </row>
    <row r="214" spans="1:7">
      <c r="A214" s="4"/>
      <c r="B214" s="54" t="str">
        <f>IF(Commande!B207="","",Commande!C207)</f>
        <v/>
      </c>
      <c r="C214" s="54" t="str">
        <f>IF(Commande!B207="","",Commande!D207)</f>
        <v/>
      </c>
      <c r="D214" s="55" t="str">
        <f>IF(Commande!B207="","",Commande!B207)</f>
        <v/>
      </c>
      <c r="E214" s="56" t="str">
        <f>IF(Commande!B207="","",Commande!L207)</f>
        <v/>
      </c>
      <c r="F214" s="57" t="str">
        <f>IF(Commande!B207="","",Commande!M207)</f>
        <v/>
      </c>
      <c r="G214" s="58" t="str">
        <f>IF(Commande!N207="","",Commande!N207)</f>
        <v/>
      </c>
    </row>
    <row r="215" spans="1:7" hidden="1">
      <c r="A215" s="4"/>
      <c r="B215" s="54" t="str">
        <f>IF(Commande!B208="","",Commande!C208)</f>
        <v/>
      </c>
      <c r="C215" s="54" t="str">
        <f>IF(Commande!B208="","",Commande!D208)</f>
        <v/>
      </c>
      <c r="D215" s="55" t="str">
        <f>IF(Commande!B208="","",Commande!B208)</f>
        <v/>
      </c>
      <c r="E215" s="56" t="str">
        <f>IF(Commande!B208="","",Commande!L208)</f>
        <v/>
      </c>
      <c r="F215" s="57" t="str">
        <f>IF(Commande!B208="","",Commande!M208)</f>
        <v/>
      </c>
      <c r="G215" s="58" t="str">
        <f>IF(Commande!N208="","",Commande!N208)</f>
        <v/>
      </c>
    </row>
    <row r="216" spans="1:7" hidden="1">
      <c r="A216" s="4"/>
      <c r="B216" s="54" t="str">
        <f>IF(Commande!B209="","",Commande!C209)</f>
        <v/>
      </c>
      <c r="C216" s="54" t="str">
        <f>IF(Commande!B209="","",Commande!D209)</f>
        <v/>
      </c>
      <c r="D216" s="55" t="str">
        <f>IF(Commande!B209="","",Commande!B209)</f>
        <v/>
      </c>
      <c r="E216" s="56" t="str">
        <f>IF(Commande!B209="","",Commande!L209)</f>
        <v/>
      </c>
      <c r="F216" s="57" t="str">
        <f>IF(Commande!B209="","",Commande!M209)</f>
        <v/>
      </c>
      <c r="G216" s="58" t="str">
        <f>IF(Commande!N209="","",Commande!N209)</f>
        <v/>
      </c>
    </row>
    <row r="217" spans="1:7" hidden="1">
      <c r="A217" s="4"/>
      <c r="B217" s="54" t="str">
        <f>IF(Commande!B210="","",Commande!C210)</f>
        <v/>
      </c>
      <c r="C217" s="54" t="str">
        <f>IF(Commande!B210="","",Commande!D210)</f>
        <v/>
      </c>
      <c r="D217" s="55" t="str">
        <f>IF(Commande!B210="","",Commande!B210)</f>
        <v/>
      </c>
      <c r="E217" s="56" t="str">
        <f>IF(Commande!B210="","",Commande!L210)</f>
        <v/>
      </c>
      <c r="F217" s="57" t="str">
        <f>IF(Commande!B210="","",Commande!M210)</f>
        <v/>
      </c>
      <c r="G217" s="58" t="str">
        <f>IF(Commande!N210="","",Commande!N210)</f>
        <v/>
      </c>
    </row>
    <row r="218" spans="1:7" hidden="1">
      <c r="A218" s="4"/>
      <c r="B218" s="54" t="str">
        <f>IF(Commande!B211="","",Commande!C211)</f>
        <v/>
      </c>
      <c r="C218" s="54" t="str">
        <f>IF(Commande!B211="","",Commande!D211)</f>
        <v/>
      </c>
      <c r="D218" s="55" t="str">
        <f>IF(Commande!B211="","",Commande!B211)</f>
        <v/>
      </c>
      <c r="E218" s="56" t="str">
        <f>IF(Commande!B211="","",Commande!L211)</f>
        <v/>
      </c>
      <c r="F218" s="57" t="str">
        <f>IF(Commande!B211="","",Commande!M211)</f>
        <v/>
      </c>
      <c r="G218" s="58" t="str">
        <f>IF(Commande!N211="","",Commande!N211)</f>
        <v/>
      </c>
    </row>
    <row r="219" spans="1:7" hidden="1">
      <c r="A219" s="4"/>
      <c r="B219" s="54" t="str">
        <f>IF(Commande!B212="","",Commande!C212)</f>
        <v/>
      </c>
      <c r="C219" s="54" t="str">
        <f>IF(Commande!B212="","",Commande!D212)</f>
        <v/>
      </c>
      <c r="D219" s="55" t="str">
        <f>IF(Commande!B212="","",Commande!B212)</f>
        <v/>
      </c>
      <c r="E219" s="56" t="str">
        <f>IF(Commande!B212="","",Commande!L212)</f>
        <v/>
      </c>
      <c r="F219" s="57" t="str">
        <f>IF(Commande!B212="","",Commande!M212)</f>
        <v/>
      </c>
      <c r="G219" s="58" t="str">
        <f>IF(Commande!N212="","",Commande!N212)</f>
        <v/>
      </c>
    </row>
    <row r="220" spans="1:7" hidden="1">
      <c r="A220" s="4"/>
      <c r="B220" s="54" t="str">
        <f>IF(Commande!B213="","",Commande!C213)</f>
        <v/>
      </c>
      <c r="C220" s="54" t="str">
        <f>IF(Commande!B213="","",Commande!D213)</f>
        <v/>
      </c>
      <c r="D220" s="55" t="str">
        <f>IF(Commande!B213="","",Commande!B213)</f>
        <v/>
      </c>
      <c r="E220" s="56" t="str">
        <f>IF(Commande!B213="","",Commande!L213)</f>
        <v/>
      </c>
      <c r="F220" s="57" t="str">
        <f>IF(Commande!B213="","",Commande!M213)</f>
        <v/>
      </c>
      <c r="G220" s="58" t="str">
        <f>IF(Commande!N213="","",Commande!N213)</f>
        <v/>
      </c>
    </row>
    <row r="221" spans="1:7" hidden="1">
      <c r="A221" s="4"/>
      <c r="B221" s="54" t="str">
        <f>IF(Commande!B214="","",Commande!C214)</f>
        <v/>
      </c>
      <c r="C221" s="54" t="str">
        <f>IF(Commande!B214="","",Commande!D214)</f>
        <v/>
      </c>
      <c r="D221" s="55" t="str">
        <f>IF(Commande!B214="","",Commande!B214)</f>
        <v/>
      </c>
      <c r="E221" s="56" t="str">
        <f>IF(Commande!B214="","",Commande!L214)</f>
        <v/>
      </c>
      <c r="F221" s="57" t="str">
        <f>IF(Commande!B214="","",Commande!M214)</f>
        <v/>
      </c>
      <c r="G221" s="58" t="str">
        <f>IF(Commande!N214="","",Commande!N214)</f>
        <v/>
      </c>
    </row>
    <row r="222" spans="1:7" hidden="1">
      <c r="A222" s="4"/>
      <c r="B222" s="54" t="str">
        <f>IF(Commande!B215="","",Commande!C215)</f>
        <v/>
      </c>
      <c r="C222" s="54" t="str">
        <f>IF(Commande!B215="","",Commande!D215)</f>
        <v/>
      </c>
      <c r="D222" s="55" t="str">
        <f>IF(Commande!B215="","",Commande!B215)</f>
        <v/>
      </c>
      <c r="E222" s="56" t="str">
        <f>IF(Commande!B215="","",Commande!L215)</f>
        <v/>
      </c>
      <c r="F222" s="57" t="str">
        <f>IF(Commande!B215="","",Commande!M215)</f>
        <v/>
      </c>
      <c r="G222" s="58" t="str">
        <f>IF(Commande!N215="","",Commande!N215)</f>
        <v/>
      </c>
    </row>
    <row r="223" spans="1:7" hidden="1">
      <c r="A223" s="4"/>
      <c r="B223" s="54" t="str">
        <f>IF(Commande!B216="","",Commande!C216)</f>
        <v/>
      </c>
      <c r="C223" s="54" t="str">
        <f>IF(Commande!B216="","",Commande!D216)</f>
        <v/>
      </c>
      <c r="D223" s="55" t="str">
        <f>IF(Commande!B216="","",Commande!B216)</f>
        <v/>
      </c>
      <c r="E223" s="56" t="str">
        <f>IF(Commande!B216="","",Commande!L216)</f>
        <v/>
      </c>
      <c r="F223" s="57" t="str">
        <f>IF(Commande!B216="","",Commande!M216)</f>
        <v/>
      </c>
      <c r="G223" s="58" t="str">
        <f>IF(Commande!N216="","",Commande!N216)</f>
        <v/>
      </c>
    </row>
    <row r="224" spans="1:7" hidden="1">
      <c r="A224" s="4"/>
      <c r="B224" s="54" t="str">
        <f>IF(Commande!B217="","",Commande!C217)</f>
        <v/>
      </c>
      <c r="C224" s="54" t="str">
        <f>IF(Commande!B217="","",Commande!D217)</f>
        <v/>
      </c>
      <c r="D224" s="55" t="str">
        <f>IF(Commande!B217="","",Commande!B217)</f>
        <v/>
      </c>
      <c r="E224" s="56" t="str">
        <f>IF(Commande!B217="","",Commande!L217)</f>
        <v/>
      </c>
      <c r="F224" s="57" t="str">
        <f>IF(Commande!B217="","",Commande!M217)</f>
        <v/>
      </c>
      <c r="G224" s="58" t="str">
        <f>IF(Commande!N217="","",Commande!N217)</f>
        <v/>
      </c>
    </row>
    <row r="225" spans="1:7" hidden="1">
      <c r="A225" s="4"/>
      <c r="B225" s="54" t="str">
        <f>IF(Commande!B218="","",Commande!C218)</f>
        <v/>
      </c>
      <c r="C225" s="54" t="str">
        <f>IF(Commande!B218="","",Commande!D218)</f>
        <v/>
      </c>
      <c r="D225" s="55" t="str">
        <f>IF(Commande!B218="","",Commande!B218)</f>
        <v/>
      </c>
      <c r="E225" s="56" t="str">
        <f>IF(Commande!B218="","",Commande!L218)</f>
        <v/>
      </c>
      <c r="F225" s="57" t="str">
        <f>IF(Commande!B218="","",Commande!M218)</f>
        <v/>
      </c>
      <c r="G225" s="58" t="str">
        <f>IF(Commande!N218="","",Commande!N218)</f>
        <v/>
      </c>
    </row>
    <row r="226" spans="1:7" hidden="1">
      <c r="A226" s="4"/>
      <c r="B226" s="54" t="str">
        <f>IF(Commande!B219="","",Commande!C219)</f>
        <v/>
      </c>
      <c r="C226" s="54" t="str">
        <f>IF(Commande!B219="","",Commande!D219)</f>
        <v/>
      </c>
      <c r="D226" s="55" t="str">
        <f>IF(Commande!B219="","",Commande!B219)</f>
        <v/>
      </c>
      <c r="E226" s="56" t="str">
        <f>IF(Commande!B219="","",Commande!L219)</f>
        <v/>
      </c>
      <c r="F226" s="57" t="str">
        <f>IF(Commande!B219="","",Commande!M219)</f>
        <v/>
      </c>
      <c r="G226" s="58" t="str">
        <f>IF(Commande!N219="","",Commande!N219)</f>
        <v/>
      </c>
    </row>
    <row r="227" spans="1:7" hidden="1">
      <c r="A227" s="4"/>
      <c r="B227" s="54" t="str">
        <f>IF(Commande!B220="","",Commande!C220)</f>
        <v/>
      </c>
      <c r="C227" s="54" t="str">
        <f>IF(Commande!B220="","",Commande!D220)</f>
        <v/>
      </c>
      <c r="D227" s="55" t="str">
        <f>IF(Commande!B220="","",Commande!B220)</f>
        <v/>
      </c>
      <c r="E227" s="56" t="str">
        <f>IF(Commande!B220="","",Commande!L220)</f>
        <v/>
      </c>
      <c r="F227" s="57" t="str">
        <f>IF(Commande!B220="","",Commande!M220)</f>
        <v/>
      </c>
      <c r="G227" s="58" t="str">
        <f>IF(Commande!N220="","",Commande!N220)</f>
        <v/>
      </c>
    </row>
    <row r="228" spans="1:7" hidden="1">
      <c r="A228" s="4"/>
      <c r="B228" s="54" t="str">
        <f>IF(Commande!B221="","",Commande!C221)</f>
        <v/>
      </c>
      <c r="C228" s="54" t="str">
        <f>IF(Commande!B221="","",Commande!D221)</f>
        <v/>
      </c>
      <c r="D228" s="55" t="str">
        <f>IF(Commande!B221="","",Commande!B221)</f>
        <v/>
      </c>
      <c r="E228" s="56" t="str">
        <f>IF(Commande!B221="","",Commande!L221)</f>
        <v/>
      </c>
      <c r="F228" s="57" t="str">
        <f>IF(Commande!B221="","",Commande!M221)</f>
        <v/>
      </c>
      <c r="G228" s="58" t="str">
        <f>IF(Commande!N221="","",Commande!N221)</f>
        <v/>
      </c>
    </row>
    <row r="229" spans="1:7" hidden="1">
      <c r="A229" s="4"/>
      <c r="B229" s="54" t="str">
        <f>IF(Commande!B222="","",Commande!C222)</f>
        <v/>
      </c>
      <c r="C229" s="54" t="str">
        <f>IF(Commande!B222="","",Commande!D222)</f>
        <v/>
      </c>
      <c r="D229" s="55" t="str">
        <f>IF(Commande!B222="","",Commande!B222)</f>
        <v/>
      </c>
      <c r="E229" s="56" t="str">
        <f>IF(Commande!B222="","",Commande!L222)</f>
        <v/>
      </c>
      <c r="F229" s="57" t="str">
        <f>IF(Commande!B222="","",Commande!M222)</f>
        <v/>
      </c>
      <c r="G229" s="58" t="str">
        <f>IF(Commande!N222="","",Commande!N222)</f>
        <v/>
      </c>
    </row>
    <row r="230" spans="1:7" hidden="1">
      <c r="A230" s="4"/>
      <c r="B230" s="54" t="str">
        <f>IF(Commande!B223="","",Commande!C223)</f>
        <v/>
      </c>
      <c r="C230" s="54" t="str">
        <f>IF(Commande!B223="","",Commande!D223)</f>
        <v/>
      </c>
      <c r="D230" s="55" t="str">
        <f>IF(Commande!B223="","",Commande!B223)</f>
        <v/>
      </c>
      <c r="E230" s="56" t="str">
        <f>IF(Commande!B223="","",Commande!L223)</f>
        <v/>
      </c>
      <c r="F230" s="57" t="str">
        <f>IF(Commande!B223="","",Commande!M223)</f>
        <v/>
      </c>
      <c r="G230" s="58" t="str">
        <f>IF(Commande!N223="","",Commande!N223)</f>
        <v/>
      </c>
    </row>
    <row r="231" spans="1:7" hidden="1">
      <c r="A231" s="4"/>
      <c r="B231" s="54" t="str">
        <f>IF(Commande!B224="","",Commande!C224)</f>
        <v/>
      </c>
      <c r="C231" s="54" t="str">
        <f>IF(Commande!B224="","",Commande!D224)</f>
        <v/>
      </c>
      <c r="D231" s="55" t="str">
        <f>IF(Commande!B224="","",Commande!B224)</f>
        <v/>
      </c>
      <c r="E231" s="56" t="str">
        <f>IF(Commande!B224="","",Commande!L224)</f>
        <v/>
      </c>
      <c r="F231" s="57" t="str">
        <f>IF(Commande!B224="","",Commande!M224)</f>
        <v/>
      </c>
      <c r="G231" s="58" t="str">
        <f>IF(Commande!N224="","",Commande!N224)</f>
        <v/>
      </c>
    </row>
    <row r="232" spans="1:7" hidden="1">
      <c r="A232" s="4"/>
      <c r="B232" s="54" t="str">
        <f>IF(Commande!B225="","",Commande!C225)</f>
        <v/>
      </c>
      <c r="C232" s="54" t="str">
        <f>IF(Commande!B225="","",Commande!D225)</f>
        <v/>
      </c>
      <c r="D232" s="55" t="str">
        <f>IF(Commande!B225="","",Commande!B225)</f>
        <v/>
      </c>
      <c r="E232" s="56" t="str">
        <f>IF(Commande!B225="","",Commande!L225)</f>
        <v/>
      </c>
      <c r="F232" s="57" t="str">
        <f>IF(Commande!B225="","",Commande!M225)</f>
        <v/>
      </c>
      <c r="G232" s="58" t="str">
        <f>IF(Commande!N225="","",Commande!N225)</f>
        <v/>
      </c>
    </row>
    <row r="233" spans="1:7" hidden="1">
      <c r="A233" s="4"/>
      <c r="B233" s="54" t="str">
        <f>IF(Commande!B226="","",Commande!C226)</f>
        <v/>
      </c>
      <c r="C233" s="54" t="str">
        <f>IF(Commande!B226="","",Commande!D226)</f>
        <v/>
      </c>
      <c r="D233" s="55" t="str">
        <f>IF(Commande!B226="","",Commande!B226)</f>
        <v/>
      </c>
      <c r="E233" s="56" t="str">
        <f>IF(Commande!B226="","",Commande!L226)</f>
        <v/>
      </c>
      <c r="F233" s="57" t="str">
        <f>IF(Commande!B226="","",Commande!M226)</f>
        <v/>
      </c>
      <c r="G233" s="58" t="str">
        <f>IF(Commande!N226="","",Commande!N226)</f>
        <v/>
      </c>
    </row>
    <row r="234" spans="1:7" hidden="1">
      <c r="A234" s="4"/>
      <c r="B234" s="54" t="str">
        <f>IF(Commande!B227="","",Commande!C227)</f>
        <v/>
      </c>
      <c r="C234" s="54" t="str">
        <f>IF(Commande!B227="","",Commande!D227)</f>
        <v/>
      </c>
      <c r="D234" s="55" t="str">
        <f>IF(Commande!B227="","",Commande!B227)</f>
        <v/>
      </c>
      <c r="E234" s="56" t="str">
        <f>IF(Commande!B227="","",Commande!L227)</f>
        <v/>
      </c>
      <c r="F234" s="57" t="str">
        <f>IF(Commande!B227="","",Commande!M227)</f>
        <v/>
      </c>
      <c r="G234" s="58" t="str">
        <f>IF(Commande!N227="","",Commande!N227)</f>
        <v/>
      </c>
    </row>
    <row r="235" spans="1:7" hidden="1">
      <c r="A235" s="4"/>
      <c r="B235" s="54" t="str">
        <f>IF(Commande!B228="","",Commande!C228)</f>
        <v/>
      </c>
      <c r="C235" s="54" t="str">
        <f>IF(Commande!B228="","",Commande!D228)</f>
        <v/>
      </c>
      <c r="D235" s="55" t="str">
        <f>IF(Commande!B228="","",Commande!B228)</f>
        <v/>
      </c>
      <c r="E235" s="56" t="str">
        <f>IF(Commande!B228="","",Commande!L228)</f>
        <v/>
      </c>
      <c r="F235" s="57" t="str">
        <f>IF(Commande!B228="","",Commande!M228)</f>
        <v/>
      </c>
      <c r="G235" s="58" t="str">
        <f>IF(Commande!N228="","",Commande!N228)</f>
        <v/>
      </c>
    </row>
    <row r="236" spans="1:7" hidden="1">
      <c r="A236" s="4"/>
      <c r="B236" s="54" t="str">
        <f>IF(Commande!B229="","",Commande!C229)</f>
        <v/>
      </c>
      <c r="C236" s="54" t="str">
        <f>IF(Commande!B229="","",Commande!D229)</f>
        <v/>
      </c>
      <c r="D236" s="55" t="str">
        <f>IF(Commande!B229="","",Commande!B229)</f>
        <v/>
      </c>
      <c r="E236" s="56" t="str">
        <f>IF(Commande!B229="","",Commande!L229)</f>
        <v/>
      </c>
      <c r="F236" s="57" t="str">
        <f>IF(Commande!B229="","",Commande!M229)</f>
        <v/>
      </c>
      <c r="G236" s="58" t="str">
        <f>IF(Commande!N229="","",Commande!N229)</f>
        <v/>
      </c>
    </row>
    <row r="237" spans="1:7" hidden="1">
      <c r="A237" s="4"/>
      <c r="B237" s="54" t="str">
        <f>IF(Commande!B230="","",Commande!C230)</f>
        <v/>
      </c>
      <c r="C237" s="54" t="str">
        <f>IF(Commande!B230="","",Commande!D230)</f>
        <v/>
      </c>
      <c r="D237" s="55" t="str">
        <f>IF(Commande!B230="","",Commande!B230)</f>
        <v/>
      </c>
      <c r="E237" s="56" t="str">
        <f>IF(Commande!B230="","",Commande!L230)</f>
        <v/>
      </c>
      <c r="F237" s="57" t="str">
        <f>IF(Commande!B230="","",Commande!M230)</f>
        <v/>
      </c>
      <c r="G237" s="58" t="str">
        <f>IF(Commande!N230="","",Commande!N230)</f>
        <v/>
      </c>
    </row>
    <row r="238" spans="1:7" hidden="1">
      <c r="A238" s="4"/>
      <c r="B238" s="54" t="str">
        <f>IF(Commande!B231="","",Commande!C231)</f>
        <v/>
      </c>
      <c r="C238" s="54" t="str">
        <f>IF(Commande!B231="","",Commande!D231)</f>
        <v/>
      </c>
      <c r="D238" s="55" t="str">
        <f>IF(Commande!B231="","",Commande!B231)</f>
        <v/>
      </c>
      <c r="E238" s="56" t="str">
        <f>IF(Commande!B231="","",Commande!L231)</f>
        <v/>
      </c>
      <c r="F238" s="57" t="str">
        <f>IF(Commande!B231="","",Commande!M231)</f>
        <v/>
      </c>
      <c r="G238" s="58" t="str">
        <f>IF(Commande!N231="","",Commande!N231)</f>
        <v/>
      </c>
    </row>
    <row r="239" spans="1:7" hidden="1">
      <c r="A239" s="4"/>
      <c r="B239" s="54" t="str">
        <f>IF(Commande!B232="","",Commande!C232)</f>
        <v/>
      </c>
      <c r="C239" s="54" t="str">
        <f>IF(Commande!B232="","",Commande!D232)</f>
        <v/>
      </c>
      <c r="D239" s="55" t="str">
        <f>IF(Commande!B232="","",Commande!B232)</f>
        <v/>
      </c>
      <c r="E239" s="56" t="str">
        <f>IF(Commande!B232="","",Commande!L232)</f>
        <v/>
      </c>
      <c r="F239" s="57" t="str">
        <f>IF(Commande!B232="","",Commande!M232)</f>
        <v/>
      </c>
      <c r="G239" s="58" t="str">
        <f>IF(Commande!N232="","",Commande!N232)</f>
        <v/>
      </c>
    </row>
    <row r="240" spans="1:7" hidden="1">
      <c r="A240" s="4"/>
      <c r="B240" s="54" t="str">
        <f>IF(Commande!B233="","",Commande!C233)</f>
        <v/>
      </c>
      <c r="C240" s="54" t="str">
        <f>IF(Commande!B233="","",Commande!D233)</f>
        <v/>
      </c>
      <c r="D240" s="55" t="str">
        <f>IF(Commande!B233="","",Commande!B233)</f>
        <v/>
      </c>
      <c r="E240" s="56" t="str">
        <f>IF(Commande!B233="","",Commande!L233)</f>
        <v/>
      </c>
      <c r="F240" s="57" t="str">
        <f>IF(Commande!B233="","",Commande!M233)</f>
        <v/>
      </c>
      <c r="G240" s="58" t="str">
        <f>IF(Commande!N233="","",Commande!N233)</f>
        <v/>
      </c>
    </row>
    <row r="241" spans="1:7" hidden="1">
      <c r="A241" s="4"/>
      <c r="B241" s="54" t="str">
        <f>IF(Commande!B234="","",Commande!C234)</f>
        <v/>
      </c>
      <c r="C241" s="54" t="str">
        <f>IF(Commande!B234="","",Commande!D234)</f>
        <v/>
      </c>
      <c r="D241" s="55" t="str">
        <f>IF(Commande!B234="","",Commande!B234)</f>
        <v/>
      </c>
      <c r="E241" s="56" t="str">
        <f>IF(Commande!B234="","",Commande!L234)</f>
        <v/>
      </c>
      <c r="F241" s="57" t="str">
        <f>IF(Commande!B234="","",Commande!M234)</f>
        <v/>
      </c>
      <c r="G241" s="58" t="str">
        <f>IF(Commande!N234="","",Commande!N234)</f>
        <v/>
      </c>
    </row>
    <row r="242" spans="1:7">
      <c r="A242" s="4"/>
      <c r="B242" s="54" t="str">
        <f>IF(Commande!B235="","",Commande!C235)</f>
        <v/>
      </c>
      <c r="C242" s="54" t="str">
        <f>IF(Commande!B235="","",Commande!D235)</f>
        <v/>
      </c>
      <c r="D242" s="55" t="str">
        <f>IF(Commande!B235="","",Commande!B235)</f>
        <v/>
      </c>
      <c r="E242" s="56" t="str">
        <f>IF(Commande!B235="","",Commande!L235)</f>
        <v/>
      </c>
      <c r="F242" s="57" t="str">
        <f>IF(Commande!B235="","",Commande!M235)</f>
        <v/>
      </c>
      <c r="G242" s="58" t="str">
        <f>IF(Commande!N235="","",Commande!N235)</f>
        <v/>
      </c>
    </row>
    <row r="243" spans="1:7" hidden="1">
      <c r="A243" s="4"/>
      <c r="B243" s="54" t="str">
        <f>IF(Commande!B236="","",Commande!C236)</f>
        <v/>
      </c>
      <c r="C243" s="54" t="str">
        <f>IF(Commande!B236="","",Commande!D236)</f>
        <v/>
      </c>
      <c r="D243" s="55" t="str">
        <f>IF(Commande!B236="","",Commande!B236)</f>
        <v/>
      </c>
      <c r="E243" s="56" t="str">
        <f>IF(Commande!B236="","",Commande!L236)</f>
        <v/>
      </c>
      <c r="F243" s="57" t="str">
        <f>IF(Commande!B236="","",Commande!M236)</f>
        <v/>
      </c>
      <c r="G243" s="58" t="str">
        <f>IF(Commande!N236="","",Commande!N236)</f>
        <v/>
      </c>
    </row>
    <row r="244" spans="1:7" hidden="1">
      <c r="A244" s="4"/>
      <c r="B244" s="54" t="str">
        <f>IF(Commande!B237="","",Commande!C237)</f>
        <v/>
      </c>
      <c r="C244" s="54" t="str">
        <f>IF(Commande!B237="","",Commande!D237)</f>
        <v/>
      </c>
      <c r="D244" s="55" t="str">
        <f>IF(Commande!B237="","",Commande!B237)</f>
        <v/>
      </c>
      <c r="E244" s="56" t="str">
        <f>IF(Commande!B237="","",Commande!L237)</f>
        <v/>
      </c>
      <c r="F244" s="57" t="str">
        <f>IF(Commande!B237="","",Commande!M237)</f>
        <v/>
      </c>
      <c r="G244" s="58" t="str">
        <f>IF(Commande!N237="","",Commande!N237)</f>
        <v/>
      </c>
    </row>
    <row r="245" spans="1:7">
      <c r="A245" s="4"/>
      <c r="B245" s="54" t="str">
        <f>IF(Commande!B238="","",Commande!C238)</f>
        <v/>
      </c>
      <c r="C245" s="54" t="str">
        <f>IF(Commande!B238="","",Commande!D238)</f>
        <v/>
      </c>
      <c r="D245" s="55" t="str">
        <f>IF(Commande!B238="","",Commande!B238)</f>
        <v/>
      </c>
      <c r="E245" s="56" t="str">
        <f>IF(Commande!B238="","",Commande!L238)</f>
        <v/>
      </c>
      <c r="F245" s="57" t="str">
        <f>IF(Commande!B238="","",Commande!M238)</f>
        <v/>
      </c>
      <c r="G245" s="58" t="str">
        <f>IF(Commande!N238="","",Commande!N238)</f>
        <v/>
      </c>
    </row>
    <row r="246" spans="1:7" hidden="1">
      <c r="A246" s="4"/>
      <c r="B246" s="54" t="str">
        <f>IF(Commande!B239="","",Commande!C239)</f>
        <v/>
      </c>
      <c r="C246" s="54" t="str">
        <f>IF(Commande!B239="","",Commande!D239)</f>
        <v/>
      </c>
      <c r="D246" s="55" t="str">
        <f>IF(Commande!B239="","",Commande!B239)</f>
        <v/>
      </c>
      <c r="E246" s="56" t="str">
        <f>IF(Commande!B239="","",Commande!L239)</f>
        <v/>
      </c>
      <c r="F246" s="57" t="str">
        <f>IF(Commande!B239="","",Commande!M239)</f>
        <v/>
      </c>
      <c r="G246" s="58" t="str">
        <f>IF(Commande!N239="","",Commande!N239)</f>
        <v/>
      </c>
    </row>
    <row r="247" spans="1:7" hidden="1">
      <c r="A247" s="4"/>
      <c r="B247" s="54" t="str">
        <f>IF(Commande!B240="","",Commande!C240)</f>
        <v/>
      </c>
      <c r="C247" s="54" t="str">
        <f>IF(Commande!B240="","",Commande!D240)</f>
        <v/>
      </c>
      <c r="D247" s="55" t="str">
        <f>IF(Commande!B240="","",Commande!B240)</f>
        <v/>
      </c>
      <c r="E247" s="56" t="str">
        <f>IF(Commande!B240="","",Commande!L240)</f>
        <v/>
      </c>
      <c r="F247" s="57" t="str">
        <f>IF(Commande!B240="","",Commande!M240)</f>
        <v/>
      </c>
      <c r="G247" s="58" t="str">
        <f>IF(Commande!N240="","",Commande!N240)</f>
        <v/>
      </c>
    </row>
    <row r="248" spans="1:7" hidden="1">
      <c r="A248" s="4"/>
      <c r="B248" s="54" t="str">
        <f>IF(Commande!B241="","",Commande!C241)</f>
        <v/>
      </c>
      <c r="C248" s="54" t="str">
        <f>IF(Commande!B241="","",Commande!D241)</f>
        <v/>
      </c>
      <c r="D248" s="55" t="str">
        <f>IF(Commande!B241="","",Commande!B241)</f>
        <v/>
      </c>
      <c r="E248" s="56" t="str">
        <f>IF(Commande!B241="","",Commande!L241)</f>
        <v/>
      </c>
      <c r="F248" s="57" t="str">
        <f>IF(Commande!B241="","",Commande!M241)</f>
        <v/>
      </c>
      <c r="G248" s="58" t="str">
        <f>IF(Commande!N241="","",Commande!N241)</f>
        <v/>
      </c>
    </row>
    <row r="249" spans="1:7" hidden="1">
      <c r="A249" s="4"/>
      <c r="B249" s="54" t="str">
        <f>IF(Commande!B242="","",Commande!C242)</f>
        <v/>
      </c>
      <c r="C249" s="54" t="str">
        <f>IF(Commande!B242="","",Commande!D242)</f>
        <v/>
      </c>
      <c r="D249" s="55" t="str">
        <f>IF(Commande!B242="","",Commande!B242)</f>
        <v/>
      </c>
      <c r="E249" s="56" t="str">
        <f>IF(Commande!B242="","",Commande!L242)</f>
        <v/>
      </c>
      <c r="F249" s="57" t="str">
        <f>IF(Commande!B242="","",Commande!M242)</f>
        <v/>
      </c>
      <c r="G249" s="58" t="str">
        <f>IF(Commande!N242="","",Commande!N242)</f>
        <v/>
      </c>
    </row>
    <row r="250" spans="1:7">
      <c r="A250" s="4"/>
      <c r="B250" s="54" t="str">
        <f>IF(Commande!B243="","",Commande!C243)</f>
        <v/>
      </c>
      <c r="C250" s="54" t="str">
        <f>IF(Commande!B243="","",Commande!D243)</f>
        <v/>
      </c>
      <c r="D250" s="55" t="str">
        <f>IF(Commande!B243="","",Commande!B243)</f>
        <v/>
      </c>
      <c r="E250" s="56" t="str">
        <f>IF(Commande!B243="","",Commande!L243)</f>
        <v/>
      </c>
      <c r="F250" s="57" t="str">
        <f>IF(Commande!B243="","",Commande!M243)</f>
        <v/>
      </c>
      <c r="G250" s="58" t="str">
        <f>IF(Commande!N243="","",Commande!N243)</f>
        <v/>
      </c>
    </row>
    <row r="251" spans="1:7" hidden="1">
      <c r="A251" s="4"/>
      <c r="B251" s="54" t="str">
        <f>IF(Commande!B244="","",Commande!C244)</f>
        <v/>
      </c>
      <c r="C251" s="54" t="str">
        <f>IF(Commande!B244="","",Commande!D244)</f>
        <v/>
      </c>
      <c r="D251" s="55" t="str">
        <f>IF(Commande!B244="","",Commande!B244)</f>
        <v/>
      </c>
      <c r="E251" s="56" t="str">
        <f>IF(Commande!B244="","",Commande!L244)</f>
        <v/>
      </c>
      <c r="F251" s="57" t="str">
        <f>IF(Commande!B244="","",Commande!M244)</f>
        <v/>
      </c>
      <c r="G251" s="58" t="str">
        <f>IF(Commande!N244="","",Commande!N244)</f>
        <v/>
      </c>
    </row>
    <row r="252" spans="1:7" hidden="1">
      <c r="A252" s="4"/>
      <c r="B252" s="54" t="str">
        <f>IF(Commande!B245="","",Commande!C245)</f>
        <v/>
      </c>
      <c r="C252" s="54" t="str">
        <f>IF(Commande!B245="","",Commande!D245)</f>
        <v/>
      </c>
      <c r="D252" s="55" t="str">
        <f>IF(Commande!B245="","",Commande!B245)</f>
        <v/>
      </c>
      <c r="E252" s="56" t="str">
        <f>IF(Commande!B245="","",Commande!L245)</f>
        <v/>
      </c>
      <c r="F252" s="57" t="str">
        <f>IF(Commande!B245="","",Commande!M245)</f>
        <v/>
      </c>
      <c r="G252" s="58" t="str">
        <f>IF(Commande!N245="","",Commande!N245)</f>
        <v/>
      </c>
    </row>
    <row r="253" spans="1:7">
      <c r="A253" s="4"/>
      <c r="B253" s="54" t="str">
        <f>IF(Commande!B246="","",Commande!C246)</f>
        <v/>
      </c>
      <c r="C253" s="54" t="str">
        <f>IF(Commande!B246="","",Commande!D246)</f>
        <v/>
      </c>
      <c r="D253" s="55" t="str">
        <f>IF(Commande!B246="","",Commande!B246)</f>
        <v/>
      </c>
      <c r="E253" s="56" t="str">
        <f>IF(Commande!B246="","",Commande!L246)</f>
        <v/>
      </c>
      <c r="F253" s="57" t="str">
        <f>IF(Commande!B246="","",Commande!M246)</f>
        <v/>
      </c>
      <c r="G253" s="58" t="str">
        <f>IF(Commande!N246="","",Commande!N246)</f>
        <v/>
      </c>
    </row>
    <row r="254" spans="1:7" hidden="1">
      <c r="A254" s="4"/>
      <c r="B254" s="54" t="str">
        <f>IF(Commande!B247="","",Commande!C247)</f>
        <v/>
      </c>
      <c r="C254" s="54" t="str">
        <f>IF(Commande!B247="","",Commande!D247)</f>
        <v/>
      </c>
      <c r="D254" s="55" t="str">
        <f>IF(Commande!B247="","",Commande!B247)</f>
        <v/>
      </c>
      <c r="E254" s="56" t="str">
        <f>IF(Commande!B247="","",Commande!L247)</f>
        <v/>
      </c>
      <c r="F254" s="57" t="str">
        <f>IF(Commande!B247="","",Commande!M247)</f>
        <v/>
      </c>
      <c r="G254" s="58" t="str">
        <f>IF(Commande!N247="","",Commande!N247)</f>
        <v/>
      </c>
    </row>
    <row r="255" spans="1:7" hidden="1">
      <c r="A255" s="4"/>
      <c r="B255" s="54" t="str">
        <f>IF(Commande!B248="","",Commande!C248)</f>
        <v/>
      </c>
      <c r="C255" s="54" t="str">
        <f>IF(Commande!B248="","",Commande!D248)</f>
        <v/>
      </c>
      <c r="D255" s="55" t="str">
        <f>IF(Commande!B248="","",Commande!B248)</f>
        <v/>
      </c>
      <c r="E255" s="56" t="str">
        <f>IF(Commande!B248="","",Commande!L248)</f>
        <v/>
      </c>
      <c r="F255" s="57" t="str">
        <f>IF(Commande!B248="","",Commande!M248)</f>
        <v/>
      </c>
      <c r="G255" s="58" t="str">
        <f>IF(Commande!N248="","",Commande!N248)</f>
        <v/>
      </c>
    </row>
    <row r="256" spans="1:7" hidden="1">
      <c r="A256" s="4"/>
      <c r="B256" s="54" t="str">
        <f>IF(Commande!B249="","",Commande!C249)</f>
        <v/>
      </c>
      <c r="C256" s="54" t="str">
        <f>IF(Commande!B249="","",Commande!D249)</f>
        <v/>
      </c>
      <c r="D256" s="55" t="str">
        <f>IF(Commande!B249="","",Commande!B249)</f>
        <v/>
      </c>
      <c r="E256" s="56" t="str">
        <f>IF(Commande!B249="","",Commande!L249)</f>
        <v/>
      </c>
      <c r="F256" s="57" t="str">
        <f>IF(Commande!B249="","",Commande!M249)</f>
        <v/>
      </c>
      <c r="G256" s="58" t="str">
        <f>IF(Commande!N249="","",Commande!N249)</f>
        <v/>
      </c>
    </row>
    <row r="257" spans="1:7" hidden="1">
      <c r="A257" s="4"/>
      <c r="B257" s="54" t="str">
        <f>IF(Commande!B250="","",Commande!C250)</f>
        <v/>
      </c>
      <c r="C257" s="54" t="str">
        <f>IF(Commande!B250="","",Commande!D250)</f>
        <v/>
      </c>
      <c r="D257" s="55" t="str">
        <f>IF(Commande!B250="","",Commande!B250)</f>
        <v/>
      </c>
      <c r="E257" s="56" t="str">
        <f>IF(Commande!B250="","",Commande!L250)</f>
        <v/>
      </c>
      <c r="F257" s="57" t="str">
        <f>IF(Commande!B250="","",Commande!M250)</f>
        <v/>
      </c>
      <c r="G257" s="58" t="str">
        <f>IF(Commande!N250="","",Commande!N250)</f>
        <v/>
      </c>
    </row>
    <row r="258" spans="1:7" hidden="1">
      <c r="A258" s="4"/>
      <c r="B258" s="54" t="str">
        <f>IF(Commande!B251="","",Commande!C251)</f>
        <v/>
      </c>
      <c r="C258" s="54" t="str">
        <f>IF(Commande!B251="","",Commande!D251)</f>
        <v/>
      </c>
      <c r="D258" s="55" t="str">
        <f>IF(Commande!B251="","",Commande!B251)</f>
        <v/>
      </c>
      <c r="E258" s="56" t="str">
        <f>IF(Commande!B251="","",Commande!L251)</f>
        <v/>
      </c>
      <c r="F258" s="57" t="str">
        <f>IF(Commande!B251="","",Commande!M251)</f>
        <v/>
      </c>
      <c r="G258" s="58" t="str">
        <f>IF(Commande!N251="","",Commande!N251)</f>
        <v/>
      </c>
    </row>
    <row r="259" spans="1:7" hidden="1">
      <c r="A259" s="4"/>
      <c r="B259" s="54" t="str">
        <f>IF(Commande!B252="","",Commande!C252)</f>
        <v/>
      </c>
      <c r="C259" s="54" t="str">
        <f>IF(Commande!B252="","",Commande!D252)</f>
        <v/>
      </c>
      <c r="D259" s="55" t="str">
        <f>IF(Commande!B252="","",Commande!B252)</f>
        <v/>
      </c>
      <c r="E259" s="56" t="str">
        <f>IF(Commande!B252="","",Commande!L252)</f>
        <v/>
      </c>
      <c r="F259" s="57" t="str">
        <f>IF(Commande!B252="","",Commande!M252)</f>
        <v/>
      </c>
      <c r="G259" s="58" t="str">
        <f>IF(Commande!N252="","",Commande!N252)</f>
        <v/>
      </c>
    </row>
    <row r="260" spans="1:7">
      <c r="A260" s="4"/>
      <c r="B260" s="54" t="str">
        <f>IF(Commande!B253="","",Commande!C253)</f>
        <v/>
      </c>
      <c r="C260" s="54" t="str">
        <f>IF(Commande!B253="","",Commande!D253)</f>
        <v/>
      </c>
      <c r="D260" s="55" t="str">
        <f>IF(Commande!B253="","",Commande!B253)</f>
        <v/>
      </c>
      <c r="E260" s="56" t="str">
        <f>IF(Commande!B253="","",Commande!L253)</f>
        <v/>
      </c>
      <c r="F260" s="57" t="str">
        <f>IF(Commande!B253="","",Commande!M253)</f>
        <v/>
      </c>
      <c r="G260" s="58" t="str">
        <f>IF(Commande!N253="","",Commande!N253)</f>
        <v/>
      </c>
    </row>
    <row r="261" spans="1:7" hidden="1">
      <c r="A261" s="4"/>
      <c r="B261" s="54" t="str">
        <f>IF(Commande!B254="","",Commande!C254)</f>
        <v/>
      </c>
      <c r="C261" s="54" t="str">
        <f>IF(Commande!B254="","",Commande!D254)</f>
        <v/>
      </c>
      <c r="D261" s="55" t="str">
        <f>IF(Commande!B254="","",Commande!B254)</f>
        <v/>
      </c>
      <c r="E261" s="56" t="str">
        <f>IF(Commande!B254="","",Commande!L254)</f>
        <v/>
      </c>
      <c r="F261" s="57" t="str">
        <f>IF(Commande!B254="","",Commande!M254)</f>
        <v/>
      </c>
      <c r="G261" s="58" t="str">
        <f>IF(Commande!N254="","",Commande!N254)</f>
        <v/>
      </c>
    </row>
    <row r="262" spans="1:7" hidden="1">
      <c r="A262" s="4"/>
      <c r="B262" s="54" t="str">
        <f>IF(Commande!B255="","",Commande!C255)</f>
        <v/>
      </c>
      <c r="C262" s="54" t="str">
        <f>IF(Commande!B255="","",Commande!D255)</f>
        <v/>
      </c>
      <c r="D262" s="55" t="str">
        <f>IF(Commande!B255="","",Commande!B255)</f>
        <v/>
      </c>
      <c r="E262" s="56" t="str">
        <f>IF(Commande!B255="","",Commande!L255)</f>
        <v/>
      </c>
      <c r="F262" s="57" t="str">
        <f>IF(Commande!B255="","",Commande!M255)</f>
        <v/>
      </c>
      <c r="G262" s="58" t="str">
        <f>IF(Commande!N255="","",Commande!N255)</f>
        <v/>
      </c>
    </row>
    <row r="263" spans="1:7" hidden="1">
      <c r="A263" s="4"/>
      <c r="B263" s="54" t="str">
        <f>IF(Commande!B256="","",Commande!C256)</f>
        <v/>
      </c>
      <c r="C263" s="54" t="str">
        <f>IF(Commande!B256="","",Commande!D256)</f>
        <v/>
      </c>
      <c r="D263" s="55" t="str">
        <f>IF(Commande!B256="","",Commande!B256)</f>
        <v/>
      </c>
      <c r="E263" s="56" t="str">
        <f>IF(Commande!B256="","",Commande!L256)</f>
        <v/>
      </c>
      <c r="F263" s="57" t="str">
        <f>IF(Commande!B256="","",Commande!M256)</f>
        <v/>
      </c>
      <c r="G263" s="58" t="str">
        <f>IF(Commande!N256="","",Commande!N256)</f>
        <v/>
      </c>
    </row>
    <row r="264" spans="1:7">
      <c r="A264" s="4"/>
      <c r="B264" s="54" t="str">
        <f>IF(Commande!B257="","",Commande!C257)</f>
        <v/>
      </c>
      <c r="C264" s="54" t="str">
        <f>IF(Commande!B257="","",Commande!D257)</f>
        <v/>
      </c>
      <c r="D264" s="55" t="str">
        <f>IF(Commande!B257="","",Commande!B257)</f>
        <v/>
      </c>
      <c r="E264" s="56" t="str">
        <f>IF(Commande!B257="","",Commande!L257)</f>
        <v/>
      </c>
      <c r="F264" s="57" t="str">
        <f>IF(Commande!B257="","",Commande!M257)</f>
        <v/>
      </c>
      <c r="G264" s="58" t="str">
        <f>IF(Commande!N257="","",Commande!N257)</f>
        <v/>
      </c>
    </row>
    <row r="265" spans="1:7" hidden="1">
      <c r="A265" s="4"/>
      <c r="B265" s="54" t="str">
        <f>IF(Commande!B258="","",Commande!C258)</f>
        <v/>
      </c>
      <c r="C265" s="54" t="str">
        <f>IF(Commande!B258="","",Commande!D258)</f>
        <v/>
      </c>
      <c r="D265" s="55" t="str">
        <f>IF(Commande!B258="","",Commande!B258)</f>
        <v/>
      </c>
      <c r="E265" s="56" t="str">
        <f>IF(Commande!B258="","",Commande!L258)</f>
        <v/>
      </c>
      <c r="F265" s="57" t="str">
        <f>IF(Commande!B258="","",Commande!M258)</f>
        <v/>
      </c>
      <c r="G265" s="58" t="str">
        <f>IF(Commande!N258="","",Commande!N258)</f>
        <v/>
      </c>
    </row>
    <row r="266" spans="1:7" hidden="1">
      <c r="A266" s="4"/>
      <c r="B266" s="54" t="str">
        <f>IF(Commande!B259="","",Commande!C259)</f>
        <v/>
      </c>
      <c r="C266" s="54" t="str">
        <f>IF(Commande!B259="","",Commande!D259)</f>
        <v/>
      </c>
      <c r="D266" s="55" t="str">
        <f>IF(Commande!B259="","",Commande!B259)</f>
        <v/>
      </c>
      <c r="E266" s="56" t="str">
        <f>IF(Commande!B259="","",Commande!L259)</f>
        <v/>
      </c>
      <c r="F266" s="57" t="str">
        <f>IF(Commande!B259="","",Commande!M259)</f>
        <v/>
      </c>
      <c r="G266" s="58" t="str">
        <f>IF(Commande!N259="","",Commande!N259)</f>
        <v/>
      </c>
    </row>
    <row r="267" spans="1:7" hidden="1">
      <c r="A267" s="4"/>
      <c r="B267" s="54" t="str">
        <f>IF(Commande!B260="","",Commande!C260)</f>
        <v/>
      </c>
      <c r="C267" s="54" t="str">
        <f>IF(Commande!B260="","",Commande!D260)</f>
        <v/>
      </c>
      <c r="D267" s="55" t="str">
        <f>IF(Commande!B260="","",Commande!B260)</f>
        <v/>
      </c>
      <c r="E267" s="56" t="str">
        <f>IF(Commande!B260="","",Commande!L260)</f>
        <v/>
      </c>
      <c r="F267" s="57" t="str">
        <f>IF(Commande!B260="","",Commande!M260)</f>
        <v/>
      </c>
      <c r="G267" s="58" t="str">
        <f>IF(Commande!N260="","",Commande!N260)</f>
        <v/>
      </c>
    </row>
    <row r="268" spans="1:7" hidden="1">
      <c r="A268" s="4"/>
      <c r="B268" s="54" t="str">
        <f>IF(Commande!B261="","",Commande!C261)</f>
        <v/>
      </c>
      <c r="C268" s="54" t="str">
        <f>IF(Commande!B261="","",Commande!D261)</f>
        <v/>
      </c>
      <c r="D268" s="55" t="str">
        <f>IF(Commande!B261="","",Commande!B261)</f>
        <v/>
      </c>
      <c r="E268" s="56" t="str">
        <f>IF(Commande!B261="","",Commande!L261)</f>
        <v/>
      </c>
      <c r="F268" s="57" t="str">
        <f>IF(Commande!B261="","",Commande!M261)</f>
        <v/>
      </c>
      <c r="G268" s="58" t="str">
        <f>IF(Commande!N261="","",Commande!N261)</f>
        <v/>
      </c>
    </row>
    <row r="269" spans="1:7" hidden="1">
      <c r="A269" s="4"/>
      <c r="B269" s="54" t="str">
        <f>IF(Commande!B262="","",Commande!C262)</f>
        <v/>
      </c>
      <c r="C269" s="54" t="str">
        <f>IF(Commande!B262="","",Commande!D262)</f>
        <v/>
      </c>
      <c r="D269" s="55" t="str">
        <f>IF(Commande!B262="","",Commande!B262)</f>
        <v/>
      </c>
      <c r="E269" s="56" t="str">
        <f>IF(Commande!B262="","",Commande!L262)</f>
        <v/>
      </c>
      <c r="F269" s="57" t="str">
        <f>IF(Commande!B262="","",Commande!M262)</f>
        <v/>
      </c>
      <c r="G269" s="58" t="str">
        <f>IF(Commande!N262="","",Commande!N262)</f>
        <v/>
      </c>
    </row>
    <row r="270" spans="1:7" hidden="1">
      <c r="A270" s="4"/>
      <c r="B270" s="54" t="str">
        <f>IF(Commande!B263="","",Commande!C263)</f>
        <v/>
      </c>
      <c r="C270" s="54" t="str">
        <f>IF(Commande!B263="","",Commande!D263)</f>
        <v/>
      </c>
      <c r="D270" s="55" t="str">
        <f>IF(Commande!B263="","",Commande!B263)</f>
        <v/>
      </c>
      <c r="E270" s="56" t="str">
        <f>IF(Commande!B263="","",Commande!L263)</f>
        <v/>
      </c>
      <c r="F270" s="57" t="str">
        <f>IF(Commande!B263="","",Commande!M263)</f>
        <v/>
      </c>
      <c r="G270" s="58" t="str">
        <f>IF(Commande!N263="","",Commande!N263)</f>
        <v/>
      </c>
    </row>
    <row r="271" spans="1:7">
      <c r="A271" s="4"/>
      <c r="B271" s="54" t="str">
        <f>IF(Commande!B264="","",Commande!C264)</f>
        <v/>
      </c>
      <c r="C271" s="54" t="str">
        <f>IF(Commande!B264="","",Commande!D264)</f>
        <v/>
      </c>
      <c r="D271" s="55" t="str">
        <f>IF(Commande!B264="","",Commande!B264)</f>
        <v/>
      </c>
      <c r="E271" s="56" t="str">
        <f>IF(Commande!B264="","",Commande!L264)</f>
        <v/>
      </c>
      <c r="F271" s="57" t="str">
        <f>IF(Commande!B264="","",Commande!M264)</f>
        <v/>
      </c>
      <c r="G271" s="58" t="str">
        <f>IF(Commande!N264="","",Commande!N264)</f>
        <v/>
      </c>
    </row>
    <row r="272" spans="1:7" hidden="1">
      <c r="A272" s="4"/>
      <c r="B272" s="54" t="str">
        <f>IF(Commande!B265="","",Commande!C265)</f>
        <v/>
      </c>
      <c r="C272" s="54" t="str">
        <f>IF(Commande!B265="","",Commande!D265)</f>
        <v/>
      </c>
      <c r="D272" s="55" t="str">
        <f>IF(Commande!B265="","",Commande!B265)</f>
        <v/>
      </c>
      <c r="E272" s="56" t="str">
        <f>IF(Commande!B265="","",Commande!L265)</f>
        <v/>
      </c>
      <c r="F272" s="57" t="str">
        <f>IF(Commande!B265="","",Commande!M265)</f>
        <v/>
      </c>
      <c r="G272" s="58" t="str">
        <f>IF(Commande!N265="","",Commande!N265)</f>
        <v/>
      </c>
    </row>
    <row r="273" spans="1:7" hidden="1">
      <c r="A273" s="4"/>
      <c r="B273" s="54" t="str">
        <f>IF(Commande!B266="","",Commande!C266)</f>
        <v/>
      </c>
      <c r="C273" s="54" t="str">
        <f>IF(Commande!B266="","",Commande!D266)</f>
        <v/>
      </c>
      <c r="D273" s="55" t="str">
        <f>IF(Commande!B266="","",Commande!B266)</f>
        <v/>
      </c>
      <c r="E273" s="56" t="str">
        <f>IF(Commande!B266="","",Commande!L266)</f>
        <v/>
      </c>
      <c r="F273" s="57" t="str">
        <f>IF(Commande!B266="","",Commande!M266)</f>
        <v/>
      </c>
      <c r="G273" s="58" t="str">
        <f>IF(Commande!N266="","",Commande!N266)</f>
        <v/>
      </c>
    </row>
    <row r="274" spans="1:7" hidden="1">
      <c r="A274" s="4"/>
      <c r="B274" s="54" t="str">
        <f>IF(Commande!B267="","",Commande!C267)</f>
        <v/>
      </c>
      <c r="C274" s="54" t="str">
        <f>IF(Commande!B267="","",Commande!D267)</f>
        <v/>
      </c>
      <c r="D274" s="55" t="str">
        <f>IF(Commande!B267="","",Commande!B267)</f>
        <v/>
      </c>
      <c r="E274" s="56" t="str">
        <f>IF(Commande!B267="","",Commande!L267)</f>
        <v/>
      </c>
      <c r="F274" s="57" t="str">
        <f>IF(Commande!B267="","",Commande!M267)</f>
        <v/>
      </c>
      <c r="G274" s="58" t="str">
        <f>IF(Commande!N267="","",Commande!N267)</f>
        <v/>
      </c>
    </row>
    <row r="275" spans="1:7" hidden="1">
      <c r="A275" s="4"/>
      <c r="B275" s="54" t="str">
        <f>IF(Commande!B268="","",Commande!C268)</f>
        <v/>
      </c>
      <c r="C275" s="54" t="str">
        <f>IF(Commande!B268="","",Commande!D268)</f>
        <v/>
      </c>
      <c r="D275" s="55" t="str">
        <f>IF(Commande!B268="","",Commande!B268)</f>
        <v/>
      </c>
      <c r="E275" s="56" t="str">
        <f>IF(Commande!B268="","",Commande!L268)</f>
        <v/>
      </c>
      <c r="F275" s="57" t="str">
        <f>IF(Commande!B268="","",Commande!M268)</f>
        <v/>
      </c>
      <c r="G275" s="58" t="str">
        <f>IF(Commande!N268="","",Commande!N268)</f>
        <v/>
      </c>
    </row>
    <row r="276" spans="1:7" hidden="1">
      <c r="A276" s="4"/>
      <c r="B276" s="54" t="str">
        <f>IF(Commande!B269="","",Commande!C269)</f>
        <v/>
      </c>
      <c r="C276" s="54" t="str">
        <f>IF(Commande!B269="","",Commande!D269)</f>
        <v/>
      </c>
      <c r="D276" s="55" t="str">
        <f>IF(Commande!B269="","",Commande!B269)</f>
        <v/>
      </c>
      <c r="E276" s="56" t="str">
        <f>IF(Commande!B269="","",Commande!L269)</f>
        <v/>
      </c>
      <c r="F276" s="57" t="str">
        <f>IF(Commande!B269="","",Commande!M269)</f>
        <v/>
      </c>
      <c r="G276" s="58" t="str">
        <f>IF(Commande!N269="","",Commande!N269)</f>
        <v/>
      </c>
    </row>
    <row r="277" spans="1:7" hidden="1">
      <c r="A277" s="4"/>
      <c r="B277" s="54" t="str">
        <f>IF(Commande!B270="","",Commande!C270)</f>
        <v/>
      </c>
      <c r="C277" s="54" t="str">
        <f>IF(Commande!B270="","",Commande!D270)</f>
        <v/>
      </c>
      <c r="D277" s="55" t="str">
        <f>IF(Commande!B270="","",Commande!B270)</f>
        <v/>
      </c>
      <c r="E277" s="56" t="str">
        <f>IF(Commande!B270="","",Commande!L270)</f>
        <v/>
      </c>
      <c r="F277" s="57" t="str">
        <f>IF(Commande!B270="","",Commande!M270)</f>
        <v/>
      </c>
      <c r="G277" s="58" t="str">
        <f>IF(Commande!N270="","",Commande!N270)</f>
        <v/>
      </c>
    </row>
    <row r="278" spans="1:7">
      <c r="A278" s="4"/>
      <c r="B278" s="54" t="str">
        <f>IF(Commande!B271="","",Commande!C271)</f>
        <v/>
      </c>
      <c r="C278" s="54" t="str">
        <f>IF(Commande!B271="","",Commande!D271)</f>
        <v/>
      </c>
      <c r="D278" s="55" t="str">
        <f>IF(Commande!B271="","",Commande!B271)</f>
        <v/>
      </c>
      <c r="E278" s="56" t="str">
        <f>IF(Commande!B271="","",Commande!L271)</f>
        <v/>
      </c>
      <c r="F278" s="57" t="str">
        <f>IF(Commande!B271="","",Commande!M271)</f>
        <v/>
      </c>
      <c r="G278" s="58" t="str">
        <f>IF(Commande!N271="","",Commande!N271)</f>
        <v/>
      </c>
    </row>
    <row r="279" spans="1:7" hidden="1">
      <c r="A279" s="4"/>
      <c r="B279" s="54" t="str">
        <f>IF(Commande!B272="","",Commande!C272)</f>
        <v/>
      </c>
      <c r="C279" s="54" t="str">
        <f>IF(Commande!B272="","",Commande!D272)</f>
        <v/>
      </c>
      <c r="D279" s="55" t="str">
        <f>IF(Commande!B272="","",Commande!B272)</f>
        <v/>
      </c>
      <c r="E279" s="56" t="str">
        <f>IF(Commande!B272="","",Commande!L272)</f>
        <v/>
      </c>
      <c r="F279" s="57" t="str">
        <f>IF(Commande!B272="","",Commande!M272)</f>
        <v/>
      </c>
      <c r="G279" s="58" t="str">
        <f>IF(Commande!N272="","",Commande!N272)</f>
        <v/>
      </c>
    </row>
    <row r="280" spans="1:7" hidden="1">
      <c r="A280" s="4"/>
      <c r="B280" s="54" t="str">
        <f>IF(Commande!B273="","",Commande!C273)</f>
        <v/>
      </c>
      <c r="C280" s="54" t="str">
        <f>IF(Commande!B273="","",Commande!D273)</f>
        <v/>
      </c>
      <c r="D280" s="55" t="str">
        <f>IF(Commande!B273="","",Commande!B273)</f>
        <v/>
      </c>
      <c r="E280" s="56" t="str">
        <f>IF(Commande!B273="","",Commande!L273)</f>
        <v/>
      </c>
      <c r="F280" s="57" t="str">
        <f>IF(Commande!B273="","",Commande!M273)</f>
        <v/>
      </c>
      <c r="G280" s="58" t="str">
        <f>IF(Commande!N273="","",Commande!N273)</f>
        <v/>
      </c>
    </row>
    <row r="281" spans="1:7" hidden="1">
      <c r="A281" s="4"/>
      <c r="B281" s="54" t="str">
        <f>IF(Commande!B274="","",Commande!C274)</f>
        <v/>
      </c>
      <c r="C281" s="54" t="str">
        <f>IF(Commande!B274="","",Commande!D274)</f>
        <v/>
      </c>
      <c r="D281" s="55" t="str">
        <f>IF(Commande!B274="","",Commande!B274)</f>
        <v/>
      </c>
      <c r="E281" s="56" t="str">
        <f>IF(Commande!B274="","",Commande!L274)</f>
        <v/>
      </c>
      <c r="F281" s="57" t="str">
        <f>IF(Commande!B274="","",Commande!M274)</f>
        <v/>
      </c>
      <c r="G281" s="58" t="str">
        <f>IF(Commande!N274="","",Commande!N274)</f>
        <v/>
      </c>
    </row>
    <row r="282" spans="1:7" hidden="1">
      <c r="A282" s="4"/>
      <c r="B282" s="54" t="str">
        <f>IF(Commande!B275="","",Commande!C275)</f>
        <v/>
      </c>
      <c r="C282" s="54" t="str">
        <f>IF(Commande!B275="","",Commande!D275)</f>
        <v/>
      </c>
      <c r="D282" s="55" t="str">
        <f>IF(Commande!B275="","",Commande!B275)</f>
        <v/>
      </c>
      <c r="E282" s="56" t="str">
        <f>IF(Commande!B275="","",Commande!L275)</f>
        <v/>
      </c>
      <c r="F282" s="57" t="str">
        <f>IF(Commande!B275="","",Commande!M275)</f>
        <v/>
      </c>
      <c r="G282" s="58" t="str">
        <f>IF(Commande!N275="","",Commande!N275)</f>
        <v/>
      </c>
    </row>
    <row r="283" spans="1:7" hidden="1">
      <c r="A283" s="4"/>
      <c r="B283" s="54" t="str">
        <f>IF(Commande!B276="","",Commande!C276)</f>
        <v/>
      </c>
      <c r="C283" s="54" t="str">
        <f>IF(Commande!B276="","",Commande!D276)</f>
        <v/>
      </c>
      <c r="D283" s="55" t="str">
        <f>IF(Commande!B276="","",Commande!B276)</f>
        <v/>
      </c>
      <c r="E283" s="56" t="str">
        <f>IF(Commande!B276="","",Commande!L276)</f>
        <v/>
      </c>
      <c r="F283" s="57" t="str">
        <f>IF(Commande!B276="","",Commande!M276)</f>
        <v/>
      </c>
      <c r="G283" s="58" t="str">
        <f>IF(Commande!N276="","",Commande!N276)</f>
        <v/>
      </c>
    </row>
    <row r="284" spans="1:7" hidden="1">
      <c r="A284" s="4"/>
      <c r="B284" s="54" t="str">
        <f>IF(Commande!B277="","",Commande!C277)</f>
        <v/>
      </c>
      <c r="C284" s="54" t="str">
        <f>IF(Commande!B277="","",Commande!D277)</f>
        <v/>
      </c>
      <c r="D284" s="55" t="str">
        <f>IF(Commande!B277="","",Commande!B277)</f>
        <v/>
      </c>
      <c r="E284" s="56" t="str">
        <f>IF(Commande!B277="","",Commande!L277)</f>
        <v/>
      </c>
      <c r="F284" s="57" t="str">
        <f>IF(Commande!B277="","",Commande!M277)</f>
        <v/>
      </c>
      <c r="G284" s="58" t="str">
        <f>IF(Commande!N277="","",Commande!N277)</f>
        <v/>
      </c>
    </row>
    <row r="285" spans="1:7" hidden="1">
      <c r="A285" s="4"/>
      <c r="B285" s="54" t="str">
        <f>IF(Commande!B278="","",Commande!C278)</f>
        <v/>
      </c>
      <c r="C285" s="54" t="str">
        <f>IF(Commande!B278="","",Commande!D278)</f>
        <v/>
      </c>
      <c r="D285" s="55" t="str">
        <f>IF(Commande!B278="","",Commande!B278)</f>
        <v/>
      </c>
      <c r="E285" s="56" t="str">
        <f>IF(Commande!B278="","",Commande!L278)</f>
        <v/>
      </c>
      <c r="F285" s="57" t="str">
        <f>IF(Commande!B278="","",Commande!M278)</f>
        <v/>
      </c>
      <c r="G285" s="58" t="str">
        <f>IF(Commande!N278="","",Commande!N278)</f>
        <v/>
      </c>
    </row>
    <row r="286" spans="1:7">
      <c r="A286" s="4"/>
      <c r="B286" s="54" t="str">
        <f>IF(Commande!B279="","",Commande!C279)</f>
        <v/>
      </c>
      <c r="C286" s="54" t="str">
        <f>IF(Commande!B279="","",Commande!D279)</f>
        <v/>
      </c>
      <c r="D286" s="55" t="str">
        <f>IF(Commande!B279="","",Commande!B279)</f>
        <v/>
      </c>
      <c r="E286" s="56" t="str">
        <f>IF(Commande!B279="","",Commande!L279)</f>
        <v/>
      </c>
      <c r="F286" s="57" t="str">
        <f>IF(Commande!B279="","",Commande!M279)</f>
        <v/>
      </c>
      <c r="G286" s="58" t="str">
        <f>IF(Commande!N279="","",Commande!N279)</f>
        <v/>
      </c>
    </row>
    <row r="287" spans="1:7" hidden="1">
      <c r="A287" s="4"/>
      <c r="B287" s="54" t="str">
        <f>IF(Commande!B280="","",Commande!C280)</f>
        <v/>
      </c>
      <c r="C287" s="54" t="str">
        <f>IF(Commande!B280="","",Commande!D280)</f>
        <v/>
      </c>
      <c r="D287" s="55" t="str">
        <f>IF(Commande!B280="","",Commande!B280)</f>
        <v/>
      </c>
      <c r="E287" s="56" t="str">
        <f>IF(Commande!B280="","",Commande!L280)</f>
        <v/>
      </c>
      <c r="F287" s="57" t="str">
        <f>IF(Commande!B280="","",Commande!M280)</f>
        <v/>
      </c>
      <c r="G287" s="58" t="str">
        <f>IF(Commande!N280="","",Commande!N280)</f>
        <v/>
      </c>
    </row>
    <row r="288" spans="1:7" hidden="1">
      <c r="A288" s="4"/>
      <c r="B288" s="54" t="str">
        <f>IF(Commande!B281="","",Commande!C281)</f>
        <v/>
      </c>
      <c r="C288" s="54" t="str">
        <f>IF(Commande!B281="","",Commande!D281)</f>
        <v/>
      </c>
      <c r="D288" s="55" t="str">
        <f>IF(Commande!B281="","",Commande!B281)</f>
        <v/>
      </c>
      <c r="E288" s="56" t="str">
        <f>IF(Commande!B281="","",Commande!L281)</f>
        <v/>
      </c>
      <c r="F288" s="57" t="str">
        <f>IF(Commande!B281="","",Commande!M281)</f>
        <v/>
      </c>
      <c r="G288" s="58" t="str">
        <f>IF(Commande!N281="","",Commande!N281)</f>
        <v/>
      </c>
    </row>
    <row r="289" spans="1:7">
      <c r="A289" s="4"/>
      <c r="B289" s="54" t="str">
        <f>IF(Commande!B282="","",Commande!C282)</f>
        <v/>
      </c>
      <c r="C289" s="54" t="str">
        <f>IF(Commande!B282="","",Commande!D282)</f>
        <v/>
      </c>
      <c r="D289" s="55" t="str">
        <f>IF(Commande!B282="","",Commande!B282)</f>
        <v/>
      </c>
      <c r="E289" s="56" t="str">
        <f>IF(Commande!B282="","",Commande!L282)</f>
        <v/>
      </c>
      <c r="F289" s="57" t="str">
        <f>IF(Commande!B282="","",Commande!M282)</f>
        <v/>
      </c>
      <c r="G289" s="58" t="str">
        <f>IF(Commande!N282="","",Commande!N282)</f>
        <v/>
      </c>
    </row>
    <row r="290" spans="1:7" hidden="1">
      <c r="A290" s="4"/>
      <c r="B290" s="54" t="str">
        <f>IF(Commande!B283="","",Commande!C283)</f>
        <v/>
      </c>
      <c r="C290" s="54" t="str">
        <f>IF(Commande!B283="","",Commande!D283)</f>
        <v/>
      </c>
      <c r="D290" s="55" t="str">
        <f>IF(Commande!B283="","",Commande!B283)</f>
        <v/>
      </c>
      <c r="E290" s="56" t="str">
        <f>IF(Commande!B283="","",Commande!L283)</f>
        <v/>
      </c>
      <c r="F290" s="57" t="str">
        <f>IF(Commande!B283="","",Commande!M283)</f>
        <v/>
      </c>
      <c r="G290" s="58" t="str">
        <f>IF(Commande!N283="","",Commande!N283)</f>
        <v/>
      </c>
    </row>
    <row r="291" spans="1:7" hidden="1">
      <c r="A291" s="4"/>
      <c r="B291" s="54" t="str">
        <f>IF(Commande!B284="","",Commande!C284)</f>
        <v/>
      </c>
      <c r="C291" s="54" t="str">
        <f>IF(Commande!B284="","",Commande!D284)</f>
        <v/>
      </c>
      <c r="D291" s="55" t="str">
        <f>IF(Commande!B284="","",Commande!B284)</f>
        <v/>
      </c>
      <c r="E291" s="56" t="str">
        <f>IF(Commande!B284="","",Commande!L284)</f>
        <v/>
      </c>
      <c r="F291" s="57" t="str">
        <f>IF(Commande!B284="","",Commande!M284)</f>
        <v/>
      </c>
      <c r="G291" s="58" t="str">
        <f>IF(Commande!N284="","",Commande!N284)</f>
        <v/>
      </c>
    </row>
    <row r="292" spans="1:7" hidden="1">
      <c r="A292" s="4"/>
      <c r="B292" s="54" t="str">
        <f>IF(Commande!B285="","",Commande!C285)</f>
        <v/>
      </c>
      <c r="C292" s="54" t="str">
        <f>IF(Commande!B285="","",Commande!D285)</f>
        <v/>
      </c>
      <c r="D292" s="55" t="str">
        <f>IF(Commande!B285="","",Commande!B285)</f>
        <v/>
      </c>
      <c r="E292" s="56" t="str">
        <f>IF(Commande!B285="","",Commande!L285)</f>
        <v/>
      </c>
      <c r="F292" s="57" t="str">
        <f>IF(Commande!B285="","",Commande!M285)</f>
        <v/>
      </c>
      <c r="G292" s="58" t="str">
        <f>IF(Commande!N285="","",Commande!N285)</f>
        <v/>
      </c>
    </row>
    <row r="293" spans="1:7" hidden="1">
      <c r="A293" s="4"/>
      <c r="B293" s="54" t="str">
        <f>IF(Commande!B286="","",Commande!C286)</f>
        <v/>
      </c>
      <c r="C293" s="54" t="str">
        <f>IF(Commande!B286="","",Commande!D286)</f>
        <v/>
      </c>
      <c r="D293" s="55" t="str">
        <f>IF(Commande!B286="","",Commande!B286)</f>
        <v/>
      </c>
      <c r="E293" s="56" t="str">
        <f>IF(Commande!B286="","",Commande!L286)</f>
        <v/>
      </c>
      <c r="F293" s="57" t="str">
        <f>IF(Commande!B286="","",Commande!M286)</f>
        <v/>
      </c>
      <c r="G293" s="58" t="str">
        <f>IF(Commande!N286="","",Commande!N286)</f>
        <v/>
      </c>
    </row>
    <row r="294" spans="1:7" hidden="1">
      <c r="A294" s="4"/>
      <c r="B294" s="54" t="str">
        <f>IF(Commande!B287="","",Commande!C287)</f>
        <v/>
      </c>
      <c r="C294" s="54" t="str">
        <f>IF(Commande!B287="","",Commande!D287)</f>
        <v/>
      </c>
      <c r="D294" s="55" t="str">
        <f>IF(Commande!B287="","",Commande!B287)</f>
        <v/>
      </c>
      <c r="E294" s="56" t="str">
        <f>IF(Commande!B287="","",Commande!L287)</f>
        <v/>
      </c>
      <c r="F294" s="57" t="str">
        <f>IF(Commande!B287="","",Commande!M287)</f>
        <v/>
      </c>
      <c r="G294" s="58" t="str">
        <f>IF(Commande!N287="","",Commande!N287)</f>
        <v/>
      </c>
    </row>
    <row r="295" spans="1:7" hidden="1">
      <c r="A295" s="4"/>
      <c r="B295" s="54" t="str">
        <f>IF(Commande!B288="","",Commande!C288)</f>
        <v/>
      </c>
      <c r="C295" s="54" t="str">
        <f>IF(Commande!B288="","",Commande!D288)</f>
        <v/>
      </c>
      <c r="D295" s="55" t="str">
        <f>IF(Commande!B288="","",Commande!B288)</f>
        <v/>
      </c>
      <c r="E295" s="56" t="str">
        <f>IF(Commande!B288="","",Commande!L288)</f>
        <v/>
      </c>
      <c r="F295" s="57" t="str">
        <f>IF(Commande!B288="","",Commande!M288)</f>
        <v/>
      </c>
      <c r="G295" s="58" t="str">
        <f>IF(Commande!N288="","",Commande!N288)</f>
        <v/>
      </c>
    </row>
    <row r="296" spans="1:7" hidden="1">
      <c r="A296" s="4"/>
      <c r="B296" s="54" t="str">
        <f>IF(Commande!B289="","",Commande!C289)</f>
        <v/>
      </c>
      <c r="C296" s="54" t="str">
        <f>IF(Commande!B289="","",Commande!D289)</f>
        <v/>
      </c>
      <c r="D296" s="55" t="str">
        <f>IF(Commande!B289="","",Commande!B289)</f>
        <v/>
      </c>
      <c r="E296" s="56" t="str">
        <f>IF(Commande!B289="","",Commande!L289)</f>
        <v/>
      </c>
      <c r="F296" s="57" t="str">
        <f>IF(Commande!B289="","",Commande!M289)</f>
        <v/>
      </c>
      <c r="G296" s="58" t="str">
        <f>IF(Commande!N289="","",Commande!N289)</f>
        <v/>
      </c>
    </row>
    <row r="297" spans="1:7" hidden="1">
      <c r="A297" s="4"/>
      <c r="B297" s="54" t="str">
        <f>IF(Commande!B290="","",Commande!C290)</f>
        <v/>
      </c>
      <c r="C297" s="54" t="str">
        <f>IF(Commande!B290="","",Commande!D290)</f>
        <v/>
      </c>
      <c r="D297" s="55" t="str">
        <f>IF(Commande!B290="","",Commande!B290)</f>
        <v/>
      </c>
      <c r="E297" s="56" t="str">
        <f>IF(Commande!B290="","",Commande!L290)</f>
        <v/>
      </c>
      <c r="F297" s="57" t="str">
        <f>IF(Commande!B290="","",Commande!M290)</f>
        <v/>
      </c>
      <c r="G297" s="58" t="str">
        <f>IF(Commande!N290="","",Commande!N290)</f>
        <v/>
      </c>
    </row>
    <row r="298" spans="1:7" hidden="1">
      <c r="A298" s="4"/>
      <c r="B298" s="54" t="str">
        <f>IF(Commande!B291="","",Commande!C291)</f>
        <v/>
      </c>
      <c r="C298" s="54" t="str">
        <f>IF(Commande!B291="","",Commande!D291)</f>
        <v/>
      </c>
      <c r="D298" s="55" t="str">
        <f>IF(Commande!B291="","",Commande!B291)</f>
        <v/>
      </c>
      <c r="E298" s="56" t="str">
        <f>IF(Commande!B291="","",Commande!L291)</f>
        <v/>
      </c>
      <c r="F298" s="57" t="str">
        <f>IF(Commande!B291="","",Commande!M291)</f>
        <v/>
      </c>
      <c r="G298" s="58" t="str">
        <f>IF(Commande!N291="","",Commande!N291)</f>
        <v/>
      </c>
    </row>
    <row r="299" spans="1:7" hidden="1">
      <c r="A299" s="4"/>
      <c r="B299" s="54" t="str">
        <f>IF(Commande!B292="","",Commande!C292)</f>
        <v/>
      </c>
      <c r="C299" s="54" t="str">
        <f>IF(Commande!B292="","",Commande!D292)</f>
        <v/>
      </c>
      <c r="D299" s="55" t="str">
        <f>IF(Commande!B292="","",Commande!B292)</f>
        <v/>
      </c>
      <c r="E299" s="56" t="str">
        <f>IF(Commande!B292="","",Commande!L292)</f>
        <v/>
      </c>
      <c r="F299" s="57" t="str">
        <f>IF(Commande!B292="","",Commande!M292)</f>
        <v/>
      </c>
      <c r="G299" s="58" t="str">
        <f>IF(Commande!N292="","",Commande!N292)</f>
        <v/>
      </c>
    </row>
    <row r="300" spans="1:7" hidden="1">
      <c r="A300" s="4"/>
      <c r="B300" s="54" t="str">
        <f>IF(Commande!B293="","",Commande!C293)</f>
        <v/>
      </c>
      <c r="C300" s="54" t="str">
        <f>IF(Commande!B293="","",Commande!D293)</f>
        <v/>
      </c>
      <c r="D300" s="55" t="str">
        <f>IF(Commande!B293="","",Commande!B293)</f>
        <v/>
      </c>
      <c r="E300" s="56" t="str">
        <f>IF(Commande!B293="","",Commande!L293)</f>
        <v/>
      </c>
      <c r="F300" s="57" t="str">
        <f>IF(Commande!B293="","",Commande!M293)</f>
        <v/>
      </c>
      <c r="G300" s="58" t="str">
        <f>IF(Commande!N293="","",Commande!N293)</f>
        <v/>
      </c>
    </row>
    <row r="301" spans="1:7" hidden="1">
      <c r="A301" s="4"/>
      <c r="B301" s="54" t="str">
        <f>IF(Commande!B294="","",Commande!C294)</f>
        <v/>
      </c>
      <c r="C301" s="54" t="str">
        <f>IF(Commande!B294="","",Commande!D294)</f>
        <v/>
      </c>
      <c r="D301" s="55" t="str">
        <f>IF(Commande!B294="","",Commande!B294)</f>
        <v/>
      </c>
      <c r="E301" s="56" t="str">
        <f>IF(Commande!B294="","",Commande!L294)</f>
        <v/>
      </c>
      <c r="F301" s="57" t="str">
        <f>IF(Commande!B294="","",Commande!M294)</f>
        <v/>
      </c>
      <c r="G301" s="58" t="str">
        <f>IF(Commande!N294="","",Commande!N294)</f>
        <v/>
      </c>
    </row>
    <row r="302" spans="1:7" hidden="1">
      <c r="A302" s="4"/>
      <c r="B302" s="54" t="str">
        <f>IF(Commande!B295="","",Commande!C295)</f>
        <v/>
      </c>
      <c r="C302" s="54" t="str">
        <f>IF(Commande!B295="","",Commande!D295)</f>
        <v/>
      </c>
      <c r="D302" s="55" t="str">
        <f>IF(Commande!B295="","",Commande!B295)</f>
        <v/>
      </c>
      <c r="E302" s="56" t="str">
        <f>IF(Commande!B295="","",Commande!L295)</f>
        <v/>
      </c>
      <c r="F302" s="57" t="str">
        <f>IF(Commande!B295="","",Commande!M295)</f>
        <v/>
      </c>
      <c r="G302" s="58" t="str">
        <f>IF(Commande!N295="","",Commande!N295)</f>
        <v/>
      </c>
    </row>
    <row r="303" spans="1:7" hidden="1">
      <c r="A303" s="4"/>
      <c r="B303" s="54" t="str">
        <f>IF(Commande!B296="","",Commande!C296)</f>
        <v/>
      </c>
      <c r="C303" s="54" t="str">
        <f>IF(Commande!B296="","",Commande!D296)</f>
        <v/>
      </c>
      <c r="D303" s="55" t="str">
        <f>IF(Commande!B296="","",Commande!B296)</f>
        <v/>
      </c>
      <c r="E303" s="56" t="str">
        <f>IF(Commande!B296="","",Commande!L296)</f>
        <v/>
      </c>
      <c r="F303" s="57" t="str">
        <f>IF(Commande!B296="","",Commande!M296)</f>
        <v/>
      </c>
      <c r="G303" s="58" t="str">
        <f>IF(Commande!N296="","",Commande!N296)</f>
        <v/>
      </c>
    </row>
    <row r="304" spans="1:7" hidden="1">
      <c r="A304" s="4"/>
      <c r="B304" s="54" t="str">
        <f>IF(Commande!B297="","",Commande!C297)</f>
        <v/>
      </c>
      <c r="C304" s="54" t="str">
        <f>IF(Commande!B297="","",Commande!D297)</f>
        <v/>
      </c>
      <c r="D304" s="55" t="str">
        <f>IF(Commande!B297="","",Commande!B297)</f>
        <v/>
      </c>
      <c r="E304" s="56" t="str">
        <f>IF(Commande!B297="","",Commande!L297)</f>
        <v/>
      </c>
      <c r="F304" s="57" t="str">
        <f>IF(Commande!B297="","",Commande!M297)</f>
        <v/>
      </c>
      <c r="G304" s="58" t="str">
        <f>IF(Commande!N297="","",Commande!N297)</f>
        <v/>
      </c>
    </row>
    <row r="305" spans="1:7" hidden="1">
      <c r="A305" s="4"/>
      <c r="B305" s="54" t="str">
        <f>IF(Commande!B298="","",Commande!C298)</f>
        <v/>
      </c>
      <c r="C305" s="54" t="str">
        <f>IF(Commande!B298="","",Commande!D298)</f>
        <v/>
      </c>
      <c r="D305" s="55" t="str">
        <f>IF(Commande!B298="","",Commande!B298)</f>
        <v/>
      </c>
      <c r="E305" s="56" t="str">
        <f>IF(Commande!B298="","",Commande!L298)</f>
        <v/>
      </c>
      <c r="F305" s="57" t="str">
        <f>IF(Commande!B298="","",Commande!M298)</f>
        <v/>
      </c>
      <c r="G305" s="58" t="str">
        <f>IF(Commande!N298="","",Commande!N298)</f>
        <v/>
      </c>
    </row>
    <row r="306" spans="1:7" hidden="1">
      <c r="A306" s="4"/>
      <c r="B306" s="54" t="str">
        <f>IF(Commande!B299="","",Commande!C299)</f>
        <v/>
      </c>
      <c r="C306" s="54" t="str">
        <f>IF(Commande!B299="","",Commande!D299)</f>
        <v/>
      </c>
      <c r="D306" s="55" t="str">
        <f>IF(Commande!B299="","",Commande!B299)</f>
        <v/>
      </c>
      <c r="E306" s="56" t="str">
        <f>IF(Commande!B299="","",Commande!L299)</f>
        <v/>
      </c>
      <c r="F306" s="57" t="str">
        <f>IF(Commande!B299="","",Commande!M299)</f>
        <v/>
      </c>
      <c r="G306" s="58" t="str">
        <f>IF(Commande!N299="","",Commande!N299)</f>
        <v/>
      </c>
    </row>
    <row r="307" spans="1:7" hidden="1">
      <c r="A307" s="4"/>
      <c r="B307" s="54" t="str">
        <f>IF(Commande!B300="","",Commande!C300)</f>
        <v/>
      </c>
      <c r="C307" s="54" t="str">
        <f>IF(Commande!B300="","",Commande!D300)</f>
        <v/>
      </c>
      <c r="D307" s="55" t="str">
        <f>IF(Commande!B300="","",Commande!B300)</f>
        <v/>
      </c>
      <c r="E307" s="56" t="str">
        <f>IF(Commande!B300="","",Commande!L300)</f>
        <v/>
      </c>
      <c r="F307" s="57" t="str">
        <f>IF(Commande!B300="","",Commande!M300)</f>
        <v/>
      </c>
      <c r="G307" s="58" t="str">
        <f>IF(Commande!N300="","",Commande!N300)</f>
        <v/>
      </c>
    </row>
    <row r="308" spans="1:7" hidden="1">
      <c r="A308" s="4"/>
      <c r="B308" s="54" t="str">
        <f>IF(Commande!B301="","",Commande!C301)</f>
        <v/>
      </c>
      <c r="C308" s="54" t="str">
        <f>IF(Commande!B301="","",Commande!D301)</f>
        <v/>
      </c>
      <c r="D308" s="55" t="str">
        <f>IF(Commande!B301="","",Commande!B301)</f>
        <v/>
      </c>
      <c r="E308" s="56" t="str">
        <f>IF(Commande!B301="","",Commande!L301)</f>
        <v/>
      </c>
      <c r="F308" s="57" t="str">
        <f>IF(Commande!B301="","",Commande!M301)</f>
        <v/>
      </c>
      <c r="G308" s="58" t="str">
        <f>IF(Commande!N301="","",Commande!N301)</f>
        <v/>
      </c>
    </row>
    <row r="309" spans="1:7" hidden="1">
      <c r="A309" s="4"/>
      <c r="B309" s="54" t="str">
        <f>IF(Commande!B302="","",Commande!C302)</f>
        <v/>
      </c>
      <c r="C309" s="54" t="str">
        <f>IF(Commande!B302="","",Commande!D302)</f>
        <v/>
      </c>
      <c r="D309" s="55" t="str">
        <f>IF(Commande!B302="","",Commande!B302)</f>
        <v/>
      </c>
      <c r="E309" s="56" t="str">
        <f>IF(Commande!B302="","",Commande!L302)</f>
        <v/>
      </c>
      <c r="F309" s="57" t="str">
        <f>IF(Commande!B302="","",Commande!M302)</f>
        <v/>
      </c>
      <c r="G309" s="58" t="str">
        <f>IF(Commande!N302="","",Commande!N302)</f>
        <v/>
      </c>
    </row>
    <row r="310" spans="1:7" hidden="1">
      <c r="A310" s="4"/>
      <c r="B310" s="54" t="str">
        <f>IF(Commande!B303="","",Commande!C303)</f>
        <v/>
      </c>
      <c r="C310" s="54" t="str">
        <f>IF(Commande!B303="","",Commande!D303)</f>
        <v/>
      </c>
      <c r="D310" s="55" t="str">
        <f>IF(Commande!B303="","",Commande!B303)</f>
        <v/>
      </c>
      <c r="E310" s="56" t="str">
        <f>IF(Commande!B303="","",Commande!L303)</f>
        <v/>
      </c>
      <c r="F310" s="57" t="str">
        <f>IF(Commande!B303="","",Commande!M303)</f>
        <v/>
      </c>
      <c r="G310" s="58" t="str">
        <f>IF(Commande!N303="","",Commande!N303)</f>
        <v/>
      </c>
    </row>
    <row r="311" spans="1:7" hidden="1">
      <c r="A311" s="4"/>
      <c r="B311" s="54" t="str">
        <f>IF(Commande!B304="","",Commande!C304)</f>
        <v/>
      </c>
      <c r="C311" s="54" t="str">
        <f>IF(Commande!B304="","",Commande!D304)</f>
        <v/>
      </c>
      <c r="D311" s="55" t="str">
        <f>IF(Commande!B304="","",Commande!B304)</f>
        <v/>
      </c>
      <c r="E311" s="56" t="str">
        <f>IF(Commande!B304="","",Commande!L304)</f>
        <v/>
      </c>
      <c r="F311" s="57" t="str">
        <f>IF(Commande!B304="","",Commande!M304)</f>
        <v/>
      </c>
      <c r="G311" s="58" t="str">
        <f>IF(Commande!N304="","",Commande!N304)</f>
        <v/>
      </c>
    </row>
    <row r="312" spans="1:7" hidden="1">
      <c r="A312" s="4"/>
      <c r="B312" s="54" t="str">
        <f>IF(Commande!B305="","",Commande!C305)</f>
        <v/>
      </c>
      <c r="C312" s="54" t="str">
        <f>IF(Commande!B305="","",Commande!D305)</f>
        <v/>
      </c>
      <c r="D312" s="55" t="str">
        <f>IF(Commande!B305="","",Commande!B305)</f>
        <v/>
      </c>
      <c r="E312" s="56" t="str">
        <f>IF(Commande!B305="","",Commande!L305)</f>
        <v/>
      </c>
      <c r="F312" s="57" t="str">
        <f>IF(Commande!B305="","",Commande!M305)</f>
        <v/>
      </c>
      <c r="G312" s="58" t="str">
        <f>IF(Commande!N305="","",Commande!N305)</f>
        <v/>
      </c>
    </row>
    <row r="313" spans="1:7" hidden="1">
      <c r="A313" s="4"/>
      <c r="B313" s="54" t="str">
        <f>IF(Commande!B306="","",Commande!C306)</f>
        <v/>
      </c>
      <c r="C313" s="54" t="str">
        <f>IF(Commande!B306="","",Commande!D306)</f>
        <v/>
      </c>
      <c r="D313" s="55" t="str">
        <f>IF(Commande!B306="","",Commande!B306)</f>
        <v/>
      </c>
      <c r="E313" s="56" t="str">
        <f>IF(Commande!B306="","",Commande!L306)</f>
        <v/>
      </c>
      <c r="F313" s="57" t="str">
        <f>IF(Commande!B306="","",Commande!M306)</f>
        <v/>
      </c>
      <c r="G313" s="58" t="str">
        <f>IF(Commande!N306="","",Commande!N306)</f>
        <v/>
      </c>
    </row>
    <row r="314" spans="1:7" hidden="1">
      <c r="A314" s="4"/>
      <c r="B314" s="54" t="str">
        <f>IF(Commande!B307="","",Commande!C307)</f>
        <v/>
      </c>
      <c r="C314" s="54" t="str">
        <f>IF(Commande!B307="","",Commande!D307)</f>
        <v/>
      </c>
      <c r="D314" s="55" t="str">
        <f>IF(Commande!B307="","",Commande!B307)</f>
        <v/>
      </c>
      <c r="E314" s="56" t="str">
        <f>IF(Commande!B307="","",Commande!L307)</f>
        <v/>
      </c>
      <c r="F314" s="57" t="str">
        <f>IF(Commande!B307="","",Commande!M307)</f>
        <v/>
      </c>
      <c r="G314" s="58" t="str">
        <f>IF(Commande!N307="","",Commande!N307)</f>
        <v/>
      </c>
    </row>
    <row r="315" spans="1:7" hidden="1">
      <c r="A315" s="4"/>
      <c r="B315" s="54" t="str">
        <f>IF(Commande!B308="","",Commande!C308)</f>
        <v/>
      </c>
      <c r="C315" s="54" t="str">
        <f>IF(Commande!B308="","",Commande!D308)</f>
        <v/>
      </c>
      <c r="D315" s="55" t="str">
        <f>IF(Commande!B308="","",Commande!B308)</f>
        <v/>
      </c>
      <c r="E315" s="56" t="str">
        <f>IF(Commande!B308="","",Commande!L308)</f>
        <v/>
      </c>
      <c r="F315" s="57" t="str">
        <f>IF(Commande!B308="","",Commande!M308)</f>
        <v/>
      </c>
      <c r="G315" s="58" t="str">
        <f>IF(Commande!N308="","",Commande!N308)</f>
        <v/>
      </c>
    </row>
    <row r="316" spans="1:7" hidden="1">
      <c r="A316" s="4"/>
      <c r="B316" s="54" t="str">
        <f>IF(Commande!B309="","",Commande!C309)</f>
        <v/>
      </c>
      <c r="C316" s="54" t="str">
        <f>IF(Commande!B309="","",Commande!D309)</f>
        <v/>
      </c>
      <c r="D316" s="55" t="str">
        <f>IF(Commande!B309="","",Commande!B309)</f>
        <v/>
      </c>
      <c r="E316" s="56" t="str">
        <f>IF(Commande!B309="","",Commande!L309)</f>
        <v/>
      </c>
      <c r="F316" s="57" t="str">
        <f>IF(Commande!B309="","",Commande!M309)</f>
        <v/>
      </c>
      <c r="G316" s="58" t="str">
        <f>IF(Commande!N309="","",Commande!N309)</f>
        <v/>
      </c>
    </row>
    <row r="317" spans="1:7" hidden="1">
      <c r="A317" s="4"/>
      <c r="B317" s="54" t="str">
        <f>IF(Commande!B310="","",Commande!C310)</f>
        <v/>
      </c>
      <c r="C317" s="54" t="str">
        <f>IF(Commande!B310="","",Commande!D310)</f>
        <v/>
      </c>
      <c r="D317" s="55" t="str">
        <f>IF(Commande!B310="","",Commande!B310)</f>
        <v/>
      </c>
      <c r="E317" s="56" t="str">
        <f>IF(Commande!B310="","",Commande!L310)</f>
        <v/>
      </c>
      <c r="F317" s="57" t="str">
        <f>IF(Commande!B310="","",Commande!M310)</f>
        <v/>
      </c>
      <c r="G317" s="58" t="str">
        <f>IF(Commande!N310="","",Commande!N310)</f>
        <v/>
      </c>
    </row>
    <row r="318" spans="1:7" hidden="1">
      <c r="A318" s="4"/>
      <c r="B318" s="54" t="str">
        <f>IF(Commande!B311="","",Commande!C311)</f>
        <v/>
      </c>
      <c r="C318" s="54" t="str">
        <f>IF(Commande!B311="","",Commande!D311)</f>
        <v/>
      </c>
      <c r="D318" s="55" t="str">
        <f>IF(Commande!B311="","",Commande!B311)</f>
        <v/>
      </c>
      <c r="E318" s="56" t="str">
        <f>IF(Commande!B311="","",Commande!L311)</f>
        <v/>
      </c>
      <c r="F318" s="57" t="str">
        <f>IF(Commande!B311="","",Commande!M311)</f>
        <v/>
      </c>
      <c r="G318" s="58" t="str">
        <f>IF(Commande!N311="","",Commande!N311)</f>
        <v/>
      </c>
    </row>
    <row r="319" spans="1:7" hidden="1">
      <c r="A319" s="4"/>
      <c r="B319" s="54" t="str">
        <f>IF(Commande!B312="","",Commande!C312)</f>
        <v/>
      </c>
      <c r="C319" s="54" t="str">
        <f>IF(Commande!B312="","",Commande!D312)</f>
        <v/>
      </c>
      <c r="D319" s="55" t="str">
        <f>IF(Commande!B312="","",Commande!B312)</f>
        <v/>
      </c>
      <c r="E319" s="56" t="str">
        <f>IF(Commande!B312="","",Commande!L312)</f>
        <v/>
      </c>
      <c r="F319" s="57" t="str">
        <f>IF(Commande!B312="","",Commande!M312)</f>
        <v/>
      </c>
      <c r="G319" s="58" t="str">
        <f>IF(Commande!N312="","",Commande!N312)</f>
        <v/>
      </c>
    </row>
    <row r="320" spans="1:7" hidden="1">
      <c r="A320" s="4"/>
      <c r="B320" s="54" t="str">
        <f>IF(Commande!B313="","",Commande!C313)</f>
        <v/>
      </c>
      <c r="C320" s="54" t="str">
        <f>IF(Commande!B313="","",Commande!D313)</f>
        <v/>
      </c>
      <c r="D320" s="55" t="str">
        <f>IF(Commande!B313="","",Commande!B313)</f>
        <v/>
      </c>
      <c r="E320" s="56" t="str">
        <f>IF(Commande!B313="","",Commande!L313)</f>
        <v/>
      </c>
      <c r="F320" s="57" t="str">
        <f>IF(Commande!B313="","",Commande!M313)</f>
        <v/>
      </c>
      <c r="G320" s="58" t="str">
        <f>IF(Commande!N313="","",Commande!N313)</f>
        <v/>
      </c>
    </row>
    <row r="321" spans="1:7" hidden="1">
      <c r="A321" s="4"/>
      <c r="B321" s="54" t="str">
        <f>IF(Commande!B314="","",Commande!C314)</f>
        <v/>
      </c>
      <c r="C321" s="54" t="str">
        <f>IF(Commande!B314="","",Commande!D314)</f>
        <v/>
      </c>
      <c r="D321" s="55" t="str">
        <f>IF(Commande!B314="","",Commande!B314)</f>
        <v/>
      </c>
      <c r="E321" s="56" t="str">
        <f>IF(Commande!B314="","",Commande!L314)</f>
        <v/>
      </c>
      <c r="F321" s="57" t="str">
        <f>IF(Commande!B314="","",Commande!M314)</f>
        <v/>
      </c>
      <c r="G321" s="58" t="str">
        <f>IF(Commande!N314="","",Commande!N314)</f>
        <v/>
      </c>
    </row>
    <row r="322" spans="1:7" hidden="1">
      <c r="A322" s="4"/>
      <c r="B322" s="54" t="str">
        <f>IF(Commande!B315="","",Commande!C315)</f>
        <v/>
      </c>
      <c r="C322" s="54" t="str">
        <f>IF(Commande!B315="","",Commande!D315)</f>
        <v/>
      </c>
      <c r="D322" s="55" t="str">
        <f>IF(Commande!B315="","",Commande!B315)</f>
        <v/>
      </c>
      <c r="E322" s="56" t="str">
        <f>IF(Commande!B315="","",Commande!L315)</f>
        <v/>
      </c>
      <c r="F322" s="57" t="str">
        <f>IF(Commande!B315="","",Commande!M315)</f>
        <v/>
      </c>
      <c r="G322" s="58" t="str">
        <f>IF(Commande!N315="","",Commande!N315)</f>
        <v/>
      </c>
    </row>
    <row r="323" spans="1:7" hidden="1">
      <c r="A323" s="4"/>
      <c r="B323" s="54" t="str">
        <f>IF(Commande!B316="","",Commande!C316)</f>
        <v/>
      </c>
      <c r="C323" s="54" t="str">
        <f>IF(Commande!B316="","",Commande!D316)</f>
        <v/>
      </c>
      <c r="D323" s="55" t="str">
        <f>IF(Commande!B316="","",Commande!B316)</f>
        <v/>
      </c>
      <c r="E323" s="56" t="str">
        <f>IF(Commande!B316="","",Commande!L316)</f>
        <v/>
      </c>
      <c r="F323" s="57" t="str">
        <f>IF(Commande!B316="","",Commande!M316)</f>
        <v/>
      </c>
      <c r="G323" s="58" t="str">
        <f>IF(Commande!N316="","",Commande!N316)</f>
        <v/>
      </c>
    </row>
    <row r="324" spans="1:7" hidden="1">
      <c r="A324" s="4"/>
      <c r="B324" s="54" t="str">
        <f>IF(Commande!B317="","",Commande!C317)</f>
        <v/>
      </c>
      <c r="C324" s="54" t="str">
        <f>IF(Commande!B317="","",Commande!D317)</f>
        <v/>
      </c>
      <c r="D324" s="55" t="str">
        <f>IF(Commande!B317="","",Commande!B317)</f>
        <v/>
      </c>
      <c r="E324" s="56" t="str">
        <f>IF(Commande!B317="","",Commande!L317)</f>
        <v/>
      </c>
      <c r="F324" s="57" t="str">
        <f>IF(Commande!B317="","",Commande!M317)</f>
        <v/>
      </c>
      <c r="G324" s="58" t="str">
        <f>IF(Commande!N317="","",Commande!N317)</f>
        <v/>
      </c>
    </row>
    <row r="325" spans="1:7" hidden="1">
      <c r="A325" s="4"/>
      <c r="B325" s="54" t="str">
        <f>IF(Commande!B318="","",Commande!C318)</f>
        <v/>
      </c>
      <c r="C325" s="54" t="str">
        <f>IF(Commande!B318="","",Commande!D318)</f>
        <v/>
      </c>
      <c r="D325" s="55" t="str">
        <f>IF(Commande!B318="","",Commande!B318)</f>
        <v/>
      </c>
      <c r="E325" s="56" t="str">
        <f>IF(Commande!B318="","",Commande!L318)</f>
        <v/>
      </c>
      <c r="F325" s="57" t="str">
        <f>IF(Commande!B318="","",Commande!M318)</f>
        <v/>
      </c>
      <c r="G325" s="58" t="str">
        <f>IF(Commande!N318="","",Commande!N318)</f>
        <v/>
      </c>
    </row>
    <row r="326" spans="1:7" hidden="1">
      <c r="A326" s="4"/>
      <c r="B326" s="54" t="str">
        <f>IF(Commande!B319="","",Commande!C319)</f>
        <v/>
      </c>
      <c r="C326" s="54" t="str">
        <f>IF(Commande!B319="","",Commande!D319)</f>
        <v/>
      </c>
      <c r="D326" s="55" t="str">
        <f>IF(Commande!B319="","",Commande!B319)</f>
        <v/>
      </c>
      <c r="E326" s="56" t="str">
        <f>IF(Commande!B319="","",Commande!L319)</f>
        <v/>
      </c>
      <c r="F326" s="57" t="str">
        <f>IF(Commande!B319="","",Commande!M319)</f>
        <v/>
      </c>
      <c r="G326" s="58" t="str">
        <f>IF(Commande!N319="","",Commande!N319)</f>
        <v/>
      </c>
    </row>
    <row r="327" spans="1:7" hidden="1">
      <c r="A327" s="4"/>
      <c r="B327" s="54" t="str">
        <f>IF(Commande!B320="","",Commande!C320)</f>
        <v/>
      </c>
      <c r="C327" s="54" t="str">
        <f>IF(Commande!B320="","",Commande!D320)</f>
        <v/>
      </c>
      <c r="D327" s="55" t="str">
        <f>IF(Commande!B320="","",Commande!B320)</f>
        <v/>
      </c>
      <c r="E327" s="56" t="str">
        <f>IF(Commande!B320="","",Commande!L320)</f>
        <v/>
      </c>
      <c r="F327" s="57" t="str">
        <f>IF(Commande!B320="","",Commande!M320)</f>
        <v/>
      </c>
      <c r="G327" s="58" t="str">
        <f>IF(Commande!N320="","",Commande!N320)</f>
        <v/>
      </c>
    </row>
    <row r="328" spans="1:7" hidden="1">
      <c r="A328" s="4"/>
      <c r="B328" s="54" t="str">
        <f>IF(Commande!B321="","",Commande!C321)</f>
        <v/>
      </c>
      <c r="C328" s="54" t="str">
        <f>IF(Commande!B321="","",Commande!D321)</f>
        <v/>
      </c>
      <c r="D328" s="55" t="str">
        <f>IF(Commande!B321="","",Commande!B321)</f>
        <v/>
      </c>
      <c r="E328" s="56" t="str">
        <f>IF(Commande!B321="","",Commande!L321)</f>
        <v/>
      </c>
      <c r="F328" s="57" t="str">
        <f>IF(Commande!B321="","",Commande!M321)</f>
        <v/>
      </c>
      <c r="G328" s="58" t="str">
        <f>IF(Commande!N321="","",Commande!N321)</f>
        <v/>
      </c>
    </row>
    <row r="329" spans="1:7" hidden="1">
      <c r="A329" s="4"/>
      <c r="B329" s="54" t="str">
        <f>IF(Commande!B322="","",Commande!C322)</f>
        <v/>
      </c>
      <c r="C329" s="54" t="str">
        <f>IF(Commande!B322="","",Commande!D322)</f>
        <v/>
      </c>
      <c r="D329" s="55" t="str">
        <f>IF(Commande!B322="","",Commande!B322)</f>
        <v/>
      </c>
      <c r="E329" s="56" t="str">
        <f>IF(Commande!B322="","",Commande!L322)</f>
        <v/>
      </c>
      <c r="F329" s="57" t="str">
        <f>IF(Commande!B322="","",Commande!M322)</f>
        <v/>
      </c>
      <c r="G329" s="58" t="str">
        <f>IF(Commande!N322="","",Commande!N322)</f>
        <v/>
      </c>
    </row>
    <row r="330" spans="1:7" hidden="1">
      <c r="A330" s="4"/>
      <c r="B330" s="54" t="str">
        <f>IF(Commande!B323="","",Commande!C323)</f>
        <v/>
      </c>
      <c r="C330" s="54" t="str">
        <f>IF(Commande!B323="","",Commande!D323)</f>
        <v/>
      </c>
      <c r="D330" s="55" t="str">
        <f>IF(Commande!B323="","",Commande!B323)</f>
        <v/>
      </c>
      <c r="E330" s="56" t="str">
        <f>IF(Commande!B323="","",Commande!L323)</f>
        <v/>
      </c>
      <c r="F330" s="57" t="str">
        <f>IF(Commande!B323="","",Commande!M323)</f>
        <v/>
      </c>
      <c r="G330" s="58" t="str">
        <f>IF(Commande!N323="","",Commande!N323)</f>
        <v/>
      </c>
    </row>
    <row r="331" spans="1:7" hidden="1">
      <c r="A331" s="4"/>
      <c r="B331" s="54" t="str">
        <f>IF(Commande!B324="","",Commande!C324)</f>
        <v/>
      </c>
      <c r="C331" s="54" t="str">
        <f>IF(Commande!B324="","",Commande!D324)</f>
        <v/>
      </c>
      <c r="D331" s="55" t="str">
        <f>IF(Commande!B324="","",Commande!B324)</f>
        <v/>
      </c>
      <c r="E331" s="56" t="str">
        <f>IF(Commande!B324="","",Commande!L324)</f>
        <v/>
      </c>
      <c r="F331" s="57" t="str">
        <f>IF(Commande!B324="","",Commande!M324)</f>
        <v/>
      </c>
      <c r="G331" s="58" t="str">
        <f>IF(Commande!N324="","",Commande!N324)</f>
        <v/>
      </c>
    </row>
    <row r="332" spans="1:7" hidden="1">
      <c r="A332" s="4"/>
      <c r="B332" s="54" t="str">
        <f>IF(Commande!B325="","",Commande!C325)</f>
        <v/>
      </c>
      <c r="C332" s="54" t="str">
        <f>IF(Commande!B325="","",Commande!D325)</f>
        <v/>
      </c>
      <c r="D332" s="55" t="str">
        <f>IF(Commande!B325="","",Commande!B325)</f>
        <v/>
      </c>
      <c r="E332" s="56" t="str">
        <f>IF(Commande!B325="","",Commande!L325)</f>
        <v/>
      </c>
      <c r="F332" s="57" t="str">
        <f>IF(Commande!B325="","",Commande!M325)</f>
        <v/>
      </c>
      <c r="G332" s="58" t="str">
        <f>IF(Commande!N325="","",Commande!N325)</f>
        <v/>
      </c>
    </row>
    <row r="333" spans="1:7" hidden="1">
      <c r="A333" s="4"/>
      <c r="B333" s="54" t="str">
        <f>IF(Commande!B326="","",Commande!C326)</f>
        <v/>
      </c>
      <c r="C333" s="54" t="str">
        <f>IF(Commande!B326="","",Commande!D326)</f>
        <v/>
      </c>
      <c r="D333" s="55" t="str">
        <f>IF(Commande!B326="","",Commande!B326)</f>
        <v/>
      </c>
      <c r="E333" s="56" t="str">
        <f>IF(Commande!B326="","",Commande!L326)</f>
        <v/>
      </c>
      <c r="F333" s="57" t="str">
        <f>IF(Commande!B326="","",Commande!M326)</f>
        <v/>
      </c>
      <c r="G333" s="58" t="str">
        <f>IF(Commande!N326="","",Commande!N326)</f>
        <v/>
      </c>
    </row>
    <row r="334" spans="1:7" hidden="1">
      <c r="A334" s="4"/>
      <c r="B334" s="54" t="str">
        <f>IF(Commande!B327="","",Commande!C327)</f>
        <v/>
      </c>
      <c r="C334" s="54" t="str">
        <f>IF(Commande!B327="","",Commande!D327)</f>
        <v/>
      </c>
      <c r="D334" s="55" t="str">
        <f>IF(Commande!B327="","",Commande!B327)</f>
        <v/>
      </c>
      <c r="E334" s="56" t="str">
        <f>IF(Commande!B327="","",Commande!L327)</f>
        <v/>
      </c>
      <c r="F334" s="57" t="str">
        <f>IF(Commande!B327="","",Commande!M327)</f>
        <v/>
      </c>
      <c r="G334" s="58" t="str">
        <f>IF(Commande!N327="","",Commande!N327)</f>
        <v/>
      </c>
    </row>
    <row r="335" spans="1:7" hidden="1">
      <c r="A335" s="4"/>
      <c r="B335" s="54" t="str">
        <f>IF(Commande!B328="","",Commande!C328)</f>
        <v/>
      </c>
      <c r="C335" s="54" t="str">
        <f>IF(Commande!B328="","",Commande!D328)</f>
        <v/>
      </c>
      <c r="D335" s="55" t="str">
        <f>IF(Commande!B328="","",Commande!B328)</f>
        <v/>
      </c>
      <c r="E335" s="56" t="str">
        <f>IF(Commande!B328="","",Commande!L328)</f>
        <v/>
      </c>
      <c r="F335" s="57" t="str">
        <f>IF(Commande!B328="","",Commande!M328)</f>
        <v/>
      </c>
      <c r="G335" s="58" t="str">
        <f>IF(Commande!N328="","",Commande!N328)</f>
        <v/>
      </c>
    </row>
    <row r="336" spans="1:7" hidden="1">
      <c r="A336" s="4"/>
      <c r="B336" s="54" t="str">
        <f>IF(Commande!B329="","",Commande!C329)</f>
        <v/>
      </c>
      <c r="C336" s="54" t="str">
        <f>IF(Commande!B329="","",Commande!D329)</f>
        <v/>
      </c>
      <c r="D336" s="55" t="str">
        <f>IF(Commande!B329="","",Commande!B329)</f>
        <v/>
      </c>
      <c r="E336" s="56" t="str">
        <f>IF(Commande!B329="","",Commande!L329)</f>
        <v/>
      </c>
      <c r="F336" s="57" t="str">
        <f>IF(Commande!B329="","",Commande!M329)</f>
        <v/>
      </c>
      <c r="G336" s="58" t="str">
        <f>IF(Commande!N329="","",Commande!N329)</f>
        <v/>
      </c>
    </row>
    <row r="337" spans="1:1025" hidden="1">
      <c r="A337" s="4"/>
      <c r="B337" s="54" t="str">
        <f>IF(Commande!B330="","",Commande!C330)</f>
        <v/>
      </c>
      <c r="C337" s="54" t="str">
        <f>IF(Commande!B330="","",Commande!D330)</f>
        <v/>
      </c>
      <c r="D337" s="55" t="str">
        <f>IF(Commande!B330="","",Commande!B330)</f>
        <v/>
      </c>
      <c r="E337" s="56" t="str">
        <f>IF(Commande!B330="","",Commande!L330)</f>
        <v/>
      </c>
      <c r="F337" s="57" t="str">
        <f>IF(Commande!B330="","",Commande!M330)</f>
        <v/>
      </c>
      <c r="G337" s="58" t="str">
        <f>IF(Commande!N330="","",Commande!N330)</f>
        <v/>
      </c>
    </row>
    <row r="338" spans="1:1025" hidden="1">
      <c r="A338" s="4"/>
      <c r="B338" s="54" t="str">
        <f>IF(Commande!B331="","",Commande!C331)</f>
        <v/>
      </c>
      <c r="C338" s="54" t="str">
        <f>IF(Commande!B331="","",Commande!D331)</f>
        <v/>
      </c>
      <c r="D338" s="55" t="str">
        <f>IF(Commande!B331="","",Commande!B331)</f>
        <v/>
      </c>
      <c r="E338" s="56" t="str">
        <f>IF(Commande!B331="","",Commande!L331)</f>
        <v/>
      </c>
      <c r="F338" s="57" t="str">
        <f>IF(Commande!B331="","",Commande!M331)</f>
        <v/>
      </c>
      <c r="G338" s="58" t="str">
        <f>IF(Commande!N331="","",Commande!N331)</f>
        <v/>
      </c>
    </row>
    <row r="339" spans="1:1025" hidden="1">
      <c r="A339" s="4"/>
      <c r="B339" s="54" t="str">
        <f>IF(Commande!B332="","",Commande!C332)</f>
        <v/>
      </c>
      <c r="C339" s="54" t="str">
        <f>IF(Commande!B332="","",Commande!D332)</f>
        <v/>
      </c>
      <c r="D339" s="55" t="str">
        <f>IF(Commande!B332="","",Commande!B332)</f>
        <v/>
      </c>
      <c r="E339" s="56" t="str">
        <f>IF(Commande!B332="","",Commande!L332)</f>
        <v/>
      </c>
      <c r="F339" s="57" t="str">
        <f>IF(Commande!B332="","",Commande!M332)</f>
        <v/>
      </c>
      <c r="G339" s="58" t="str">
        <f>IF(Commande!N332="","",Commande!N332)</f>
        <v/>
      </c>
    </row>
    <row r="340" spans="1:1025" hidden="1">
      <c r="A340" s="4"/>
      <c r="B340" s="54" t="str">
        <f>IF(Commande!B333="","",Commande!C333)</f>
        <v/>
      </c>
      <c r="C340" s="54" t="str">
        <f>IF(Commande!B333="","",Commande!D333)</f>
        <v/>
      </c>
      <c r="D340" s="55" t="str">
        <f>IF(Commande!B333="","",Commande!B333)</f>
        <v/>
      </c>
      <c r="E340" s="56" t="str">
        <f>IF(Commande!B333="","",Commande!L333)</f>
        <v/>
      </c>
      <c r="F340" s="57" t="str">
        <f>IF(Commande!B333="","",Commande!M333)</f>
        <v/>
      </c>
      <c r="G340" s="58" t="str">
        <f>IF(Commande!N333="","",Commande!N333)</f>
        <v/>
      </c>
    </row>
    <row r="341" spans="1:1025" hidden="1">
      <c r="A341" s="4"/>
      <c r="B341" s="54" t="str">
        <f>IF(Commande!B334="","",Commande!C334)</f>
        <v/>
      </c>
      <c r="C341" s="54" t="str">
        <f>IF(Commande!B334="","",Commande!D334)</f>
        <v/>
      </c>
      <c r="D341" s="55" t="str">
        <f>IF(Commande!B334="","",Commande!B334)</f>
        <v/>
      </c>
      <c r="E341" s="56" t="str">
        <f>IF(Commande!B334="","",Commande!L334)</f>
        <v/>
      </c>
      <c r="F341" s="57" t="str">
        <f>IF(Commande!B334="","",Commande!M334)</f>
        <v/>
      </c>
      <c r="G341" s="58" t="str">
        <f>IF(Commande!N334="","",Commande!N334)</f>
        <v/>
      </c>
    </row>
    <row r="342" spans="1:1025" hidden="1">
      <c r="A342" s="4"/>
      <c r="B342" s="54" t="str">
        <f>IF(Commande!B335="","",Commande!C335)</f>
        <v/>
      </c>
      <c r="C342" s="54" t="str">
        <f>IF(Commande!B335="","",Commande!D335)</f>
        <v/>
      </c>
      <c r="D342" s="55" t="str">
        <f>IF(Commande!B335="","",Commande!B335)</f>
        <v/>
      </c>
      <c r="E342" s="56" t="str">
        <f>IF(Commande!B335="","",Commande!L335)</f>
        <v/>
      </c>
      <c r="F342" s="57" t="str">
        <f>IF(Commande!B335="","",Commande!M335)</f>
        <v/>
      </c>
      <c r="G342" s="58" t="str">
        <f>IF(Commande!N335="","",Commande!N335)</f>
        <v/>
      </c>
    </row>
    <row r="343" spans="1:1025" hidden="1">
      <c r="A343" s="4"/>
      <c r="B343" s="54" t="str">
        <f>IF(Commande!B336="","",Commande!C336)</f>
        <v/>
      </c>
      <c r="C343" s="54" t="str">
        <f>IF(Commande!B336="","",Commande!D336)</f>
        <v/>
      </c>
      <c r="D343" s="55" t="str">
        <f>IF(Commande!B336="","",Commande!B336)</f>
        <v/>
      </c>
      <c r="E343" s="56" t="str">
        <f>IF(Commande!B336="","",Commande!L336)</f>
        <v/>
      </c>
      <c r="F343" s="57" t="str">
        <f>IF(Commande!B336="","",Commande!M336)</f>
        <v/>
      </c>
      <c r="G343" s="58" t="str">
        <f>IF(Commande!N336="","",Commande!N336)</f>
        <v/>
      </c>
    </row>
    <row r="344" spans="1:1025" hidden="1">
      <c r="A344" s="4"/>
      <c r="B344" s="54" t="str">
        <f>IF(Commande!B337="","",Commande!C337)</f>
        <v/>
      </c>
      <c r="C344" s="54" t="str">
        <f>IF(Commande!B337="","",Commande!D337)</f>
        <v/>
      </c>
      <c r="D344" s="55" t="str">
        <f>IF(Commande!B337="","",Commande!B337)</f>
        <v/>
      </c>
      <c r="E344" s="56" t="str">
        <f>IF(Commande!B337="","",Commande!L337)</f>
        <v/>
      </c>
      <c r="F344" s="57" t="str">
        <f>IF(Commande!B337="","",Commande!M337)</f>
        <v/>
      </c>
      <c r="G344" s="58" t="str">
        <f>IF(Commande!N337="","",Commande!N337)</f>
        <v/>
      </c>
    </row>
    <row r="345" spans="1:1025" hidden="1">
      <c r="A345" s="4"/>
      <c r="B345" s="54" t="str">
        <f>IF(Commande!B338="","",Commande!C338)</f>
        <v/>
      </c>
      <c r="C345" s="54" t="str">
        <f>IF(Commande!B338="","",Commande!D338)</f>
        <v/>
      </c>
      <c r="D345" s="55" t="str">
        <f>IF(Commande!B338="","",Commande!B338)</f>
        <v/>
      </c>
      <c r="E345" s="56" t="str">
        <f>IF(Commande!B338="","",Commande!L338)</f>
        <v/>
      </c>
      <c r="F345" s="57" t="str">
        <f>IF(Commande!B338="","",Commande!M338)</f>
        <v/>
      </c>
      <c r="G345" s="58" t="str">
        <f>IF(Commande!N338="","",Commande!N338)</f>
        <v/>
      </c>
    </row>
    <row r="346" spans="1:1025" hidden="1">
      <c r="A346" s="4"/>
      <c r="B346" s="54" t="str">
        <f>IF(Commande!B339="","",Commande!C339)</f>
        <v/>
      </c>
      <c r="C346" s="54" t="str">
        <f>IF(Commande!B339="","",Commande!D339)</f>
        <v/>
      </c>
      <c r="D346" s="55" t="str">
        <f>IF(Commande!B339="","",Commande!B339)</f>
        <v/>
      </c>
      <c r="E346" s="56" t="str">
        <f>IF(Commande!B339="","",Commande!L339)</f>
        <v/>
      </c>
      <c r="F346" s="57" t="str">
        <f>IF(Commande!B339="","",Commande!M339)</f>
        <v/>
      </c>
      <c r="G346" s="58" t="str">
        <f>IF(Commande!N339="","",Commande!N339)</f>
        <v/>
      </c>
    </row>
    <row r="347" spans="1:1025">
      <c r="A347" s="4"/>
      <c r="B347" s="4"/>
      <c r="C347" s="4"/>
      <c r="D347" s="6"/>
      <c r="E347" s="6"/>
      <c r="F347" s="6"/>
    </row>
    <row r="348" spans="1:1025" s="45" customFormat="1" ht="16.899999999999999" customHeight="1">
      <c r="A348" s="31"/>
      <c r="B348" s="31"/>
      <c r="C348" s="31"/>
      <c r="D348" s="32"/>
      <c r="E348" s="33" t="s">
        <v>7</v>
      </c>
      <c r="F348" s="34">
        <f>SUM(F14:F346)</f>
        <v>0</v>
      </c>
      <c r="G348" s="51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  <c r="IT348" s="44"/>
      <c r="IU348" s="44"/>
      <c r="IV348" s="44"/>
      <c r="IW348" s="44"/>
      <c r="IX348" s="44"/>
      <c r="IY348" s="44"/>
      <c r="IZ348" s="44"/>
      <c r="JA348" s="44"/>
      <c r="JB348" s="44"/>
      <c r="JC348" s="44"/>
      <c r="JD348" s="44"/>
      <c r="JE348" s="44"/>
      <c r="JF348" s="44"/>
      <c r="JG348" s="44"/>
      <c r="JH348" s="44"/>
      <c r="JI348" s="44"/>
      <c r="JJ348" s="44"/>
      <c r="JK348" s="44"/>
      <c r="JL348" s="44"/>
      <c r="JM348" s="44"/>
      <c r="JN348" s="44"/>
      <c r="JO348" s="44"/>
      <c r="JP348" s="44"/>
      <c r="JQ348" s="44"/>
      <c r="JR348" s="44"/>
      <c r="JS348" s="44"/>
      <c r="JT348" s="44"/>
      <c r="JU348" s="44"/>
      <c r="JV348" s="44"/>
      <c r="JW348" s="44"/>
      <c r="JX348" s="44"/>
      <c r="JY348" s="44"/>
      <c r="JZ348" s="44"/>
      <c r="KA348" s="44"/>
      <c r="KB348" s="44"/>
      <c r="KC348" s="44"/>
      <c r="KD348" s="44"/>
      <c r="KE348" s="44"/>
      <c r="KF348" s="44"/>
      <c r="KG348" s="44"/>
      <c r="KH348" s="44"/>
      <c r="KI348" s="44"/>
      <c r="KJ348" s="44"/>
      <c r="KK348" s="44"/>
      <c r="KL348" s="44"/>
      <c r="KM348" s="44"/>
      <c r="KN348" s="44"/>
      <c r="KO348" s="44"/>
      <c r="KP348" s="44"/>
      <c r="KQ348" s="44"/>
      <c r="KR348" s="44"/>
      <c r="KS348" s="44"/>
      <c r="KT348" s="44"/>
      <c r="KU348" s="44"/>
      <c r="KV348" s="44"/>
      <c r="KW348" s="44"/>
      <c r="KX348" s="44"/>
      <c r="KY348" s="44"/>
      <c r="KZ348" s="44"/>
      <c r="LA348" s="44"/>
      <c r="LB348" s="44"/>
      <c r="LC348" s="44"/>
      <c r="LD348" s="44"/>
      <c r="LE348" s="44"/>
      <c r="LF348" s="44"/>
      <c r="LG348" s="44"/>
      <c r="LH348" s="44"/>
      <c r="LI348" s="44"/>
      <c r="LJ348" s="44"/>
      <c r="LK348" s="44"/>
      <c r="LL348" s="44"/>
      <c r="LM348" s="44"/>
      <c r="LN348" s="44"/>
      <c r="LO348" s="44"/>
      <c r="LP348" s="44"/>
      <c r="LQ348" s="44"/>
      <c r="LR348" s="44"/>
      <c r="LS348" s="44"/>
      <c r="LT348" s="44"/>
      <c r="LU348" s="44"/>
      <c r="LV348" s="44"/>
      <c r="LW348" s="44"/>
      <c r="LX348" s="44"/>
      <c r="LY348" s="44"/>
      <c r="LZ348" s="44"/>
      <c r="MA348" s="44"/>
      <c r="MB348" s="44"/>
      <c r="MC348" s="44"/>
      <c r="MD348" s="44"/>
      <c r="ME348" s="44"/>
      <c r="MF348" s="44"/>
      <c r="MG348" s="44"/>
      <c r="MH348" s="44"/>
      <c r="MI348" s="44"/>
      <c r="MJ348" s="44"/>
      <c r="MK348" s="44"/>
      <c r="ML348" s="44"/>
      <c r="MM348" s="44"/>
      <c r="MN348" s="44"/>
      <c r="MO348" s="44"/>
      <c r="MP348" s="44"/>
      <c r="MQ348" s="44"/>
      <c r="MR348" s="44"/>
      <c r="MS348" s="44"/>
      <c r="MT348" s="44"/>
      <c r="MU348" s="44"/>
      <c r="MV348" s="44"/>
      <c r="MW348" s="44"/>
      <c r="MX348" s="44"/>
      <c r="MY348" s="44"/>
      <c r="MZ348" s="44"/>
      <c r="NA348" s="44"/>
      <c r="NB348" s="44"/>
      <c r="NC348" s="44"/>
      <c r="ND348" s="44"/>
      <c r="NE348" s="44"/>
      <c r="NF348" s="44"/>
      <c r="NG348" s="44"/>
      <c r="NH348" s="44"/>
      <c r="NI348" s="44"/>
      <c r="NJ348" s="44"/>
      <c r="NK348" s="44"/>
      <c r="NL348" s="44"/>
      <c r="NM348" s="44"/>
      <c r="NN348" s="44"/>
      <c r="NO348" s="44"/>
      <c r="NP348" s="44"/>
      <c r="NQ348" s="44"/>
      <c r="NR348" s="44"/>
      <c r="NS348" s="44"/>
      <c r="NT348" s="44"/>
      <c r="NU348" s="44"/>
      <c r="NV348" s="44"/>
      <c r="NW348" s="44"/>
      <c r="NX348" s="44"/>
      <c r="NY348" s="44"/>
      <c r="NZ348" s="44"/>
      <c r="OA348" s="44"/>
      <c r="OB348" s="44"/>
      <c r="OC348" s="44"/>
      <c r="OD348" s="44"/>
      <c r="OE348" s="44"/>
      <c r="OF348" s="44"/>
      <c r="OG348" s="44"/>
      <c r="OH348" s="44"/>
      <c r="OI348" s="44"/>
      <c r="OJ348" s="44"/>
      <c r="OK348" s="44"/>
      <c r="OL348" s="44"/>
      <c r="OM348" s="44"/>
      <c r="ON348" s="44"/>
      <c r="OO348" s="44"/>
      <c r="OP348" s="44"/>
      <c r="OQ348" s="44"/>
      <c r="OR348" s="44"/>
      <c r="OS348" s="44"/>
      <c r="OT348" s="44"/>
      <c r="OU348" s="44"/>
      <c r="OV348" s="44"/>
      <c r="OW348" s="44"/>
      <c r="OX348" s="44"/>
      <c r="OY348" s="44"/>
      <c r="OZ348" s="44"/>
      <c r="PA348" s="44"/>
      <c r="PB348" s="44"/>
      <c r="PC348" s="44"/>
      <c r="PD348" s="44"/>
      <c r="PE348" s="44"/>
      <c r="PF348" s="44"/>
      <c r="PG348" s="44"/>
      <c r="PH348" s="44"/>
      <c r="PI348" s="44"/>
      <c r="PJ348" s="44"/>
      <c r="PK348" s="44"/>
      <c r="PL348" s="44"/>
      <c r="PM348" s="44"/>
      <c r="PN348" s="44"/>
      <c r="PO348" s="44"/>
      <c r="PP348" s="44"/>
      <c r="PQ348" s="44"/>
      <c r="PR348" s="44"/>
      <c r="PS348" s="44"/>
      <c r="PT348" s="44"/>
      <c r="PU348" s="44"/>
      <c r="PV348" s="44"/>
      <c r="PW348" s="44"/>
      <c r="PX348" s="44"/>
      <c r="PY348" s="44"/>
      <c r="PZ348" s="44"/>
      <c r="QA348" s="44"/>
      <c r="QB348" s="44"/>
      <c r="QC348" s="44"/>
      <c r="QD348" s="44"/>
      <c r="QE348" s="44"/>
      <c r="QF348" s="44"/>
      <c r="QG348" s="44"/>
      <c r="QH348" s="44"/>
      <c r="QI348" s="44"/>
      <c r="QJ348" s="44"/>
      <c r="QK348" s="44"/>
      <c r="QL348" s="44"/>
      <c r="QM348" s="44"/>
      <c r="QN348" s="44"/>
      <c r="QO348" s="44"/>
      <c r="QP348" s="44"/>
      <c r="QQ348" s="44"/>
      <c r="QR348" s="44"/>
      <c r="QS348" s="44"/>
      <c r="QT348" s="44"/>
      <c r="QU348" s="44"/>
      <c r="QV348" s="44"/>
      <c r="QW348" s="44"/>
      <c r="QX348" s="44"/>
      <c r="QY348" s="44"/>
      <c r="QZ348" s="44"/>
      <c r="RA348" s="44"/>
      <c r="RB348" s="44"/>
      <c r="RC348" s="44"/>
      <c r="RD348" s="44"/>
      <c r="RE348" s="44"/>
      <c r="RF348" s="44"/>
      <c r="RG348" s="44"/>
      <c r="RH348" s="44"/>
      <c r="RI348" s="44"/>
      <c r="RJ348" s="44"/>
      <c r="RK348" s="44"/>
      <c r="RL348" s="44"/>
      <c r="RM348" s="44"/>
      <c r="RN348" s="44"/>
      <c r="RO348" s="44"/>
      <c r="RP348" s="44"/>
      <c r="RQ348" s="44"/>
      <c r="RR348" s="44"/>
      <c r="RS348" s="44"/>
      <c r="RT348" s="44"/>
      <c r="RU348" s="44"/>
      <c r="RV348" s="44"/>
      <c r="RW348" s="44"/>
      <c r="RX348" s="44"/>
      <c r="RY348" s="44"/>
      <c r="RZ348" s="44"/>
      <c r="SA348" s="44"/>
      <c r="SB348" s="44"/>
      <c r="SC348" s="44"/>
      <c r="SD348" s="44"/>
      <c r="SE348" s="44"/>
      <c r="SF348" s="44"/>
      <c r="SG348" s="44"/>
      <c r="SH348" s="44"/>
      <c r="SI348" s="44"/>
      <c r="SJ348" s="44"/>
      <c r="SK348" s="44"/>
      <c r="SL348" s="44"/>
      <c r="SM348" s="44"/>
      <c r="SN348" s="44"/>
      <c r="SO348" s="44"/>
      <c r="SP348" s="44"/>
      <c r="SQ348" s="44"/>
      <c r="SR348" s="44"/>
      <c r="SS348" s="44"/>
      <c r="ST348" s="44"/>
      <c r="SU348" s="44"/>
      <c r="SV348" s="44"/>
      <c r="SW348" s="44"/>
      <c r="SX348" s="44"/>
      <c r="SY348" s="44"/>
      <c r="SZ348" s="44"/>
      <c r="TA348" s="44"/>
      <c r="TB348" s="44"/>
      <c r="TC348" s="44"/>
      <c r="TD348" s="44"/>
      <c r="TE348" s="44"/>
      <c r="TF348" s="44"/>
      <c r="TG348" s="44"/>
      <c r="TH348" s="44"/>
      <c r="TI348" s="44"/>
      <c r="TJ348" s="44"/>
      <c r="TK348" s="44"/>
      <c r="TL348" s="44"/>
      <c r="TM348" s="44"/>
      <c r="TN348" s="44"/>
      <c r="TO348" s="44"/>
      <c r="TP348" s="44"/>
      <c r="TQ348" s="44"/>
      <c r="TR348" s="44"/>
      <c r="TS348" s="44"/>
      <c r="TT348" s="44"/>
      <c r="TU348" s="44"/>
      <c r="TV348" s="44"/>
      <c r="TW348" s="44"/>
      <c r="TX348" s="44"/>
      <c r="TY348" s="44"/>
      <c r="TZ348" s="44"/>
      <c r="UA348" s="44"/>
      <c r="UB348" s="44"/>
      <c r="UC348" s="44"/>
      <c r="UD348" s="44"/>
      <c r="UE348" s="44"/>
      <c r="UF348" s="44"/>
      <c r="UG348" s="44"/>
      <c r="UH348" s="44"/>
      <c r="UI348" s="44"/>
      <c r="UJ348" s="44"/>
      <c r="UK348" s="44"/>
      <c r="UL348" s="44"/>
      <c r="UM348" s="44"/>
      <c r="UN348" s="44"/>
      <c r="UO348" s="44"/>
      <c r="UP348" s="44"/>
      <c r="UQ348" s="44"/>
      <c r="UR348" s="44"/>
      <c r="US348" s="44"/>
      <c r="UT348" s="44"/>
      <c r="UU348" s="44"/>
      <c r="UV348" s="44"/>
      <c r="UW348" s="44"/>
      <c r="UX348" s="44"/>
      <c r="UY348" s="44"/>
      <c r="UZ348" s="44"/>
      <c r="VA348" s="44"/>
      <c r="VB348" s="44"/>
      <c r="VC348" s="44"/>
      <c r="VD348" s="44"/>
      <c r="VE348" s="44"/>
      <c r="VF348" s="44"/>
      <c r="VG348" s="44"/>
      <c r="VH348" s="44"/>
      <c r="VI348" s="44"/>
      <c r="VJ348" s="44"/>
      <c r="VK348" s="44"/>
      <c r="VL348" s="44"/>
      <c r="VM348" s="44"/>
      <c r="VN348" s="44"/>
      <c r="VO348" s="44"/>
      <c r="VP348" s="44"/>
      <c r="VQ348" s="44"/>
      <c r="VR348" s="44"/>
      <c r="VS348" s="44"/>
      <c r="VT348" s="44"/>
      <c r="VU348" s="44"/>
      <c r="VV348" s="44"/>
      <c r="VW348" s="44"/>
      <c r="VX348" s="44"/>
      <c r="VY348" s="44"/>
      <c r="VZ348" s="44"/>
      <c r="WA348" s="44"/>
      <c r="WB348" s="44"/>
      <c r="WC348" s="44"/>
      <c r="WD348" s="44"/>
      <c r="WE348" s="44"/>
      <c r="WF348" s="44"/>
      <c r="WG348" s="44"/>
      <c r="WH348" s="44"/>
      <c r="WI348" s="44"/>
      <c r="WJ348" s="44"/>
      <c r="WK348" s="44"/>
      <c r="WL348" s="44"/>
      <c r="WM348" s="44"/>
      <c r="WN348" s="44"/>
      <c r="WO348" s="44"/>
      <c r="WP348" s="44"/>
      <c r="WQ348" s="44"/>
      <c r="WR348" s="44"/>
      <c r="WS348" s="44"/>
      <c r="WT348" s="44"/>
      <c r="WU348" s="44"/>
      <c r="WV348" s="44"/>
      <c r="WW348" s="44"/>
      <c r="WX348" s="44"/>
      <c r="WY348" s="44"/>
      <c r="WZ348" s="44"/>
      <c r="XA348" s="44"/>
      <c r="XB348" s="44"/>
      <c r="XC348" s="44"/>
      <c r="XD348" s="44"/>
      <c r="XE348" s="44"/>
      <c r="XF348" s="44"/>
      <c r="XG348" s="44"/>
      <c r="XH348" s="44"/>
      <c r="XI348" s="44"/>
      <c r="XJ348" s="44"/>
      <c r="XK348" s="44"/>
      <c r="XL348" s="44"/>
      <c r="XM348" s="44"/>
      <c r="XN348" s="44"/>
      <c r="XO348" s="44"/>
      <c r="XP348" s="44"/>
      <c r="XQ348" s="44"/>
      <c r="XR348" s="44"/>
      <c r="XS348" s="44"/>
      <c r="XT348" s="44"/>
      <c r="XU348" s="44"/>
      <c r="XV348" s="44"/>
      <c r="XW348" s="44"/>
      <c r="XX348" s="44"/>
      <c r="XY348" s="44"/>
      <c r="XZ348" s="44"/>
      <c r="YA348" s="44"/>
      <c r="YB348" s="44"/>
      <c r="YC348" s="44"/>
      <c r="YD348" s="44"/>
      <c r="YE348" s="44"/>
      <c r="YF348" s="44"/>
      <c r="YG348" s="44"/>
      <c r="YH348" s="44"/>
      <c r="YI348" s="44"/>
      <c r="YJ348" s="44"/>
      <c r="YK348" s="44"/>
      <c r="YL348" s="44"/>
      <c r="YM348" s="44"/>
      <c r="YN348" s="44"/>
      <c r="YO348" s="44"/>
      <c r="YP348" s="44"/>
      <c r="YQ348" s="44"/>
      <c r="YR348" s="44"/>
      <c r="YS348" s="44"/>
      <c r="YT348" s="44"/>
      <c r="YU348" s="44"/>
      <c r="YV348" s="44"/>
      <c r="YW348" s="44"/>
      <c r="YX348" s="44"/>
      <c r="YY348" s="44"/>
      <c r="YZ348" s="44"/>
      <c r="ZA348" s="44"/>
      <c r="ZB348" s="44"/>
      <c r="ZC348" s="44"/>
      <c r="ZD348" s="44"/>
      <c r="ZE348" s="44"/>
      <c r="ZF348" s="44"/>
      <c r="ZG348" s="44"/>
      <c r="ZH348" s="44"/>
      <c r="ZI348" s="44"/>
      <c r="ZJ348" s="44"/>
      <c r="ZK348" s="44"/>
      <c r="ZL348" s="44"/>
      <c r="ZM348" s="44"/>
      <c r="ZN348" s="44"/>
      <c r="ZO348" s="44"/>
      <c r="ZP348" s="44"/>
      <c r="ZQ348" s="44"/>
      <c r="ZR348" s="44"/>
      <c r="ZS348" s="44"/>
      <c r="ZT348" s="44"/>
      <c r="ZU348" s="44"/>
      <c r="ZV348" s="44"/>
      <c r="ZW348" s="44"/>
      <c r="ZX348" s="44"/>
      <c r="ZY348" s="44"/>
      <c r="ZZ348" s="44"/>
      <c r="AAA348" s="44"/>
      <c r="AAB348" s="44"/>
      <c r="AAC348" s="44"/>
      <c r="AAD348" s="44"/>
      <c r="AAE348" s="44"/>
      <c r="AAF348" s="44"/>
      <c r="AAG348" s="44"/>
      <c r="AAH348" s="44"/>
      <c r="AAI348" s="44"/>
      <c r="AAJ348" s="44"/>
      <c r="AAK348" s="44"/>
      <c r="AAL348" s="44"/>
      <c r="AAM348" s="44"/>
      <c r="AAN348" s="44"/>
      <c r="AAO348" s="44"/>
      <c r="AAP348" s="44"/>
      <c r="AAQ348" s="44"/>
      <c r="AAR348" s="44"/>
      <c r="AAS348" s="44"/>
      <c r="AAT348" s="44"/>
      <c r="AAU348" s="44"/>
      <c r="AAV348" s="44"/>
      <c r="AAW348" s="44"/>
      <c r="AAX348" s="44"/>
      <c r="AAY348" s="44"/>
      <c r="AAZ348" s="44"/>
      <c r="ABA348" s="44"/>
      <c r="ABB348" s="44"/>
      <c r="ABC348" s="44"/>
      <c r="ABD348" s="44"/>
      <c r="ABE348" s="44"/>
      <c r="ABF348" s="44"/>
      <c r="ABG348" s="44"/>
      <c r="ABH348" s="44"/>
      <c r="ABI348" s="44"/>
      <c r="ABJ348" s="44"/>
      <c r="ABK348" s="44"/>
      <c r="ABL348" s="44"/>
      <c r="ABM348" s="44"/>
      <c r="ABN348" s="44"/>
      <c r="ABO348" s="44"/>
      <c r="ABP348" s="44"/>
      <c r="ABQ348" s="44"/>
      <c r="ABR348" s="44"/>
      <c r="ABS348" s="44"/>
      <c r="ABT348" s="44"/>
      <c r="ABU348" s="44"/>
      <c r="ABV348" s="44"/>
      <c r="ABW348" s="44"/>
      <c r="ABX348" s="44"/>
      <c r="ABY348" s="44"/>
      <c r="ABZ348" s="44"/>
      <c r="ACA348" s="44"/>
      <c r="ACB348" s="44"/>
      <c r="ACC348" s="44"/>
      <c r="ACD348" s="44"/>
      <c r="ACE348" s="44"/>
      <c r="ACF348" s="44"/>
      <c r="ACG348" s="44"/>
      <c r="ACH348" s="44"/>
      <c r="ACI348" s="44"/>
      <c r="ACJ348" s="44"/>
      <c r="ACK348" s="44"/>
      <c r="ACL348" s="44"/>
      <c r="ACM348" s="44"/>
      <c r="ACN348" s="44"/>
      <c r="ACO348" s="44"/>
      <c r="ACP348" s="44"/>
      <c r="ACQ348" s="44"/>
      <c r="ACR348" s="44"/>
      <c r="ACS348" s="44"/>
      <c r="ACT348" s="44"/>
      <c r="ACU348" s="44"/>
      <c r="ACV348" s="44"/>
      <c r="ACW348" s="44"/>
      <c r="ACX348" s="44"/>
      <c r="ACY348" s="44"/>
      <c r="ACZ348" s="44"/>
      <c r="ADA348" s="44"/>
      <c r="ADB348" s="44"/>
      <c r="ADC348" s="44"/>
      <c r="ADD348" s="44"/>
      <c r="ADE348" s="44"/>
      <c r="ADF348" s="44"/>
      <c r="ADG348" s="44"/>
      <c r="ADH348" s="44"/>
      <c r="ADI348" s="44"/>
      <c r="ADJ348" s="44"/>
      <c r="ADK348" s="44"/>
      <c r="ADL348" s="44"/>
      <c r="ADM348" s="44"/>
      <c r="ADN348" s="44"/>
      <c r="ADO348" s="44"/>
      <c r="ADP348" s="44"/>
      <c r="ADQ348" s="44"/>
      <c r="ADR348" s="44"/>
      <c r="ADS348" s="44"/>
      <c r="ADT348" s="44"/>
      <c r="ADU348" s="44"/>
      <c r="ADV348" s="44"/>
      <c r="ADW348" s="44"/>
      <c r="ADX348" s="44"/>
      <c r="ADY348" s="44"/>
      <c r="ADZ348" s="44"/>
      <c r="AEA348" s="44"/>
      <c r="AEB348" s="44"/>
      <c r="AEC348" s="44"/>
      <c r="AED348" s="44"/>
      <c r="AEE348" s="44"/>
      <c r="AEF348" s="44"/>
      <c r="AEG348" s="44"/>
      <c r="AEH348" s="44"/>
      <c r="AEI348" s="44"/>
      <c r="AEJ348" s="44"/>
      <c r="AEK348" s="44"/>
      <c r="AEL348" s="44"/>
      <c r="AEM348" s="44"/>
      <c r="AEN348" s="44"/>
      <c r="AEO348" s="44"/>
      <c r="AEP348" s="44"/>
      <c r="AEQ348" s="44"/>
      <c r="AER348" s="44"/>
      <c r="AES348" s="44"/>
      <c r="AET348" s="44"/>
      <c r="AEU348" s="44"/>
      <c r="AEV348" s="44"/>
      <c r="AEW348" s="44"/>
      <c r="AEX348" s="44"/>
      <c r="AEY348" s="44"/>
      <c r="AEZ348" s="44"/>
      <c r="AFA348" s="44"/>
      <c r="AFB348" s="44"/>
      <c r="AFC348" s="44"/>
      <c r="AFD348" s="44"/>
      <c r="AFE348" s="44"/>
      <c r="AFF348" s="44"/>
      <c r="AFG348" s="44"/>
      <c r="AFH348" s="44"/>
      <c r="AFI348" s="44"/>
      <c r="AFJ348" s="44"/>
      <c r="AFK348" s="44"/>
      <c r="AFL348" s="44"/>
      <c r="AFM348" s="44"/>
      <c r="AFN348" s="44"/>
      <c r="AFO348" s="44"/>
      <c r="AFP348" s="44"/>
      <c r="AFQ348" s="44"/>
      <c r="AFR348" s="44"/>
      <c r="AFS348" s="44"/>
      <c r="AFT348" s="44"/>
      <c r="AFU348" s="44"/>
      <c r="AFV348" s="44"/>
      <c r="AFW348" s="44"/>
      <c r="AFX348" s="44"/>
      <c r="AFY348" s="44"/>
      <c r="AFZ348" s="44"/>
      <c r="AGA348" s="44"/>
      <c r="AGB348" s="44"/>
      <c r="AGC348" s="44"/>
      <c r="AGD348" s="44"/>
      <c r="AGE348" s="44"/>
      <c r="AGF348" s="44"/>
      <c r="AGG348" s="44"/>
      <c r="AGH348" s="44"/>
      <c r="AGI348" s="44"/>
      <c r="AGJ348" s="44"/>
      <c r="AGK348" s="44"/>
      <c r="AGL348" s="44"/>
      <c r="AGM348" s="44"/>
      <c r="AGN348" s="44"/>
      <c r="AGO348" s="44"/>
      <c r="AGP348" s="44"/>
      <c r="AGQ348" s="44"/>
      <c r="AGR348" s="44"/>
      <c r="AGS348" s="44"/>
      <c r="AGT348" s="44"/>
      <c r="AGU348" s="44"/>
      <c r="AGV348" s="44"/>
      <c r="AGW348" s="44"/>
      <c r="AGX348" s="44"/>
      <c r="AGY348" s="44"/>
      <c r="AGZ348" s="44"/>
      <c r="AHA348" s="44"/>
      <c r="AHB348" s="44"/>
      <c r="AHC348" s="44"/>
      <c r="AHD348" s="44"/>
      <c r="AHE348" s="44"/>
      <c r="AHF348" s="44"/>
      <c r="AHG348" s="44"/>
      <c r="AHH348" s="44"/>
      <c r="AHI348" s="44"/>
      <c r="AHJ348" s="44"/>
      <c r="AHK348" s="44"/>
      <c r="AHL348" s="44"/>
      <c r="AHM348" s="44"/>
      <c r="AHN348" s="44"/>
      <c r="AHO348" s="44"/>
      <c r="AHP348" s="44"/>
      <c r="AHQ348" s="44"/>
      <c r="AHR348" s="44"/>
      <c r="AHS348" s="44"/>
      <c r="AHT348" s="44"/>
      <c r="AHU348" s="44"/>
      <c r="AHV348" s="44"/>
      <c r="AHW348" s="44"/>
      <c r="AHX348" s="44"/>
      <c r="AHY348" s="44"/>
      <c r="AHZ348" s="44"/>
      <c r="AIA348" s="44"/>
      <c r="AIB348" s="44"/>
      <c r="AIC348" s="44"/>
      <c r="AID348" s="44"/>
      <c r="AIE348" s="44"/>
      <c r="AIF348" s="44"/>
      <c r="AIG348" s="44"/>
      <c r="AIH348" s="44"/>
      <c r="AII348" s="44"/>
      <c r="AIJ348" s="44"/>
      <c r="AIK348" s="44"/>
      <c r="AIL348" s="44"/>
      <c r="AIM348" s="44"/>
      <c r="AIN348" s="44"/>
      <c r="AIO348" s="44"/>
      <c r="AIP348" s="44"/>
      <c r="AIQ348" s="44"/>
      <c r="AIR348" s="44"/>
      <c r="AIS348" s="44"/>
      <c r="AIT348" s="44"/>
      <c r="AIU348" s="44"/>
      <c r="AIV348" s="44"/>
      <c r="AIW348" s="44"/>
      <c r="AIX348" s="44"/>
      <c r="AIY348" s="44"/>
      <c r="AIZ348" s="44"/>
      <c r="AJA348" s="44"/>
      <c r="AJB348" s="44"/>
      <c r="AJC348" s="44"/>
      <c r="AJD348" s="44"/>
      <c r="AJE348" s="44"/>
      <c r="AJF348" s="44"/>
      <c r="AJG348" s="44"/>
      <c r="AJH348" s="44"/>
      <c r="AJI348" s="44"/>
      <c r="AJJ348" s="44"/>
      <c r="AJK348" s="44"/>
      <c r="AJL348" s="44"/>
      <c r="AJM348" s="44"/>
      <c r="AJN348" s="44"/>
      <c r="AJO348" s="44"/>
      <c r="AJP348" s="44"/>
      <c r="AJQ348" s="44"/>
      <c r="AJR348" s="44"/>
      <c r="AJS348" s="44"/>
      <c r="AJT348" s="44"/>
      <c r="AJU348" s="44"/>
      <c r="AJV348" s="44"/>
      <c r="AJW348" s="44"/>
      <c r="AJX348" s="44"/>
      <c r="AJY348" s="44"/>
      <c r="AJZ348" s="44"/>
      <c r="AKA348" s="44"/>
      <c r="AKB348" s="44"/>
      <c r="AKC348" s="44"/>
      <c r="AKD348" s="44"/>
      <c r="AKE348" s="44"/>
      <c r="AKF348" s="44"/>
      <c r="AKG348" s="44"/>
      <c r="AKH348" s="44"/>
      <c r="AKI348" s="44"/>
      <c r="AKJ348" s="44"/>
      <c r="AKK348" s="44"/>
      <c r="AKL348" s="44"/>
      <c r="AKM348" s="44"/>
      <c r="AKN348" s="44"/>
      <c r="AKO348" s="44"/>
      <c r="AKP348" s="44"/>
      <c r="AKQ348" s="44"/>
      <c r="AKR348" s="44"/>
      <c r="AKS348" s="44"/>
      <c r="AKT348" s="44"/>
      <c r="AKU348" s="44"/>
      <c r="AKV348" s="44"/>
      <c r="AKW348" s="44"/>
      <c r="AKX348" s="44"/>
      <c r="AKY348" s="44"/>
      <c r="AKZ348" s="44"/>
      <c r="ALA348" s="44"/>
      <c r="ALB348" s="44"/>
      <c r="ALC348" s="44"/>
      <c r="ALD348" s="44"/>
      <c r="ALE348" s="44"/>
      <c r="ALF348" s="44"/>
      <c r="ALG348" s="44"/>
      <c r="ALH348" s="44"/>
      <c r="ALI348" s="44"/>
      <c r="ALJ348" s="44"/>
      <c r="ALK348" s="44"/>
      <c r="ALL348" s="44"/>
      <c r="ALM348" s="44"/>
      <c r="ALN348" s="44"/>
      <c r="ALO348" s="44"/>
      <c r="ALP348" s="44"/>
      <c r="ALQ348" s="44"/>
      <c r="ALR348" s="44"/>
      <c r="ALS348" s="44"/>
      <c r="ALT348" s="44"/>
      <c r="ALU348" s="44"/>
      <c r="ALV348" s="44"/>
      <c r="ALW348" s="44"/>
      <c r="ALX348" s="44"/>
      <c r="ALY348" s="44"/>
      <c r="ALZ348" s="44"/>
      <c r="AMA348" s="44"/>
      <c r="AMB348" s="44"/>
      <c r="AMC348" s="44"/>
      <c r="AMD348" s="44"/>
      <c r="AME348" s="44"/>
      <c r="AMF348" s="44"/>
      <c r="AMG348" s="44"/>
      <c r="AMH348" s="44"/>
      <c r="AMI348" s="44"/>
      <c r="AMJ348" s="44"/>
      <c r="AMK348" s="44"/>
    </row>
    <row r="349" spans="1:1025" ht="16.899999999999999" customHeight="1">
      <c r="A349" s="4"/>
      <c r="B349" s="4"/>
      <c r="C349" s="4"/>
      <c r="D349" s="6"/>
      <c r="E349" s="35" t="s">
        <v>238</v>
      </c>
      <c r="F349" s="36">
        <f>F348*0.1</f>
        <v>0</v>
      </c>
    </row>
    <row r="350" spans="1:1025" ht="16.899999999999999" customHeight="1">
      <c r="A350" s="4"/>
      <c r="B350" s="4"/>
      <c r="C350" s="4"/>
      <c r="D350" s="6"/>
      <c r="E350" s="35" t="s">
        <v>237</v>
      </c>
      <c r="F350" s="36">
        <f>F348-F348*0.1</f>
        <v>0</v>
      </c>
    </row>
    <row r="351" spans="1:1025" ht="13.15" customHeight="1">
      <c r="A351" s="4"/>
      <c r="B351" s="4"/>
      <c r="C351" s="4"/>
      <c r="D351" s="6"/>
      <c r="E351" s="6"/>
      <c r="F351" s="4"/>
    </row>
    <row r="352" spans="1:1025" ht="15.75">
      <c r="A352" s="4"/>
      <c r="B352" s="227" t="s">
        <v>315</v>
      </c>
      <c r="C352" s="227"/>
      <c r="D352" s="227"/>
      <c r="E352" s="227"/>
      <c r="F352" s="227"/>
      <c r="G352" s="52"/>
    </row>
    <row r="353" spans="1:7" ht="15.75">
      <c r="A353" s="4"/>
      <c r="B353" s="227" t="s">
        <v>148</v>
      </c>
      <c r="C353" s="227"/>
      <c r="D353" s="227"/>
      <c r="E353" s="227"/>
      <c r="F353" s="227"/>
      <c r="G353" s="52"/>
    </row>
  </sheetData>
  <sheetProtection autoFilter="0" pivotTables="0"/>
  <mergeCells count="3">
    <mergeCell ref="D2:F3"/>
    <mergeCell ref="B352:F352"/>
    <mergeCell ref="B353:F353"/>
  </mergeCells>
  <dataValidations count="5">
    <dataValidation allowBlank="1" showInputMessage="1" showErrorMessage="1" prompt="Supprimez la ligne 1 une fois le service ajouté." sqref="A2" xr:uid="{00000000-0002-0000-0100-000000000000}">
      <formula1>0</formula1>
      <formula2>0</formula2>
    </dataValidation>
    <dataValidation allowBlank="1" showInputMessage="1" showErrorMessage="1" prompt="Entrez le nom de votre entreprise. _x000a_Entrez les coordonnées de votre entreprise ci-dessous." sqref="B3:C3" xr:uid="{00000000-0002-0000-0100-000001000000}">
      <formula1>0</formula1>
      <formula2>0</formula2>
    </dataValidation>
    <dataValidation allowBlank="1" showErrorMessage="1" prompt="_x000a__x000a_" sqref="A1" xr:uid="{00000000-0002-0000-0100-000002000000}">
      <formula1>0</formula1>
      <formula2>0</formula2>
    </dataValidation>
    <dataValidation allowBlank="1" showInputMessage="1" showErrorMessage="1" promptTitle="Modèle de facture" prompt="_x000a_Pour utiliser ce modèle, configurez le logo de votre entreprise, son nom et ses coordonnées. Mettez également à jour le taux de taxation dans la cellule x000a._D27__x000a_Puis enregistrez ce fichier en tant que modèle Excel (. xltx)_x000a__x000a_" sqref="A3" xr:uid="{00000000-0002-0000-0100-000003000000}">
      <formula1>0</formula1>
      <formula2>0</formula2>
    </dataValidation>
    <dataValidation allowBlank="1" showInputMessage="1" showErrorMessage="1" prompt="Mettez à jour la valeur de cette cellule avec la taxe appropriée. La formule à droite de cette cellule doit être automatiquement mise à jour." sqref="E349" xr:uid="{00000000-0002-0000-0100-000004000000}">
      <formula1>0</formula1>
      <formula2>0</formula2>
    </dataValidation>
  </dataValidations>
  <hyperlinks>
    <hyperlink ref="B7" r:id="rId1" xr:uid="{00000000-0004-0000-0100-000000000000}"/>
  </hyperlinks>
  <pageMargins left="0.7" right="0.7" top="0.75" bottom="0.75" header="0.51180555555555496" footer="0.51180555555555496"/>
  <pageSetup paperSize="9" scale="69" firstPageNumber="0" fitToHeight="0" orientation="portrait" horizontalDpi="300" verticalDpi="3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MK256"/>
  <sheetViews>
    <sheetView showGridLines="0" workbookViewId="0">
      <selection activeCell="H8" sqref="H8"/>
    </sheetView>
  </sheetViews>
  <sheetFormatPr baseColWidth="10" defaultColWidth="10.85546875" defaultRowHeight="15"/>
  <cols>
    <col min="1" max="1" width="3" style="61" customWidth="1"/>
    <col min="2" max="2" width="37.85546875" style="139" customWidth="1"/>
    <col min="3" max="3" width="28.7109375" style="61" customWidth="1"/>
    <col min="4" max="4" width="14.7109375" style="61" customWidth="1"/>
    <col min="5" max="5" width="17.42578125" style="145" bestFit="1" customWidth="1"/>
    <col min="6" max="6" width="8.5703125" style="145" bestFit="1" customWidth="1"/>
    <col min="7" max="7" width="11.85546875" style="61" bestFit="1" customWidth="1"/>
    <col min="8" max="16384" width="10.85546875" style="61"/>
  </cols>
  <sheetData>
    <row r="1" spans="1:1025" customFormat="1">
      <c r="A1" s="4"/>
      <c r="B1" s="135"/>
      <c r="C1" s="4"/>
      <c r="D1" s="5"/>
      <c r="E1" s="143"/>
      <c r="F1" s="144"/>
      <c r="G1" s="126"/>
      <c r="H1" s="127"/>
      <c r="I1" s="127"/>
      <c r="J1" s="12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28"/>
      <c r="JT1" s="128"/>
      <c r="JU1" s="128"/>
      <c r="JV1" s="128"/>
      <c r="JW1" s="128"/>
      <c r="JX1" s="128"/>
      <c r="JY1" s="128"/>
      <c r="JZ1" s="128"/>
      <c r="KA1" s="128"/>
      <c r="KB1" s="128"/>
      <c r="KC1" s="128"/>
      <c r="KD1" s="128"/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28"/>
      <c r="LC1" s="128"/>
      <c r="LD1" s="128"/>
      <c r="LE1" s="128"/>
      <c r="LF1" s="128"/>
      <c r="LG1" s="128"/>
      <c r="LH1" s="128"/>
      <c r="LI1" s="128"/>
      <c r="LJ1" s="128"/>
      <c r="LK1" s="128"/>
      <c r="LL1" s="128"/>
      <c r="LM1" s="128"/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28"/>
      <c r="ML1" s="128"/>
      <c r="MM1" s="128"/>
      <c r="MN1" s="128"/>
      <c r="MO1" s="128"/>
      <c r="MP1" s="128"/>
      <c r="MQ1" s="128"/>
      <c r="MR1" s="128"/>
      <c r="MS1" s="128"/>
      <c r="MT1" s="128"/>
      <c r="MU1" s="128"/>
      <c r="MV1" s="128"/>
      <c r="MW1" s="128"/>
      <c r="MX1" s="128"/>
      <c r="MY1" s="128"/>
      <c r="MZ1" s="128"/>
      <c r="NA1" s="128"/>
      <c r="NB1" s="128"/>
      <c r="NC1" s="128"/>
      <c r="ND1" s="128"/>
      <c r="NE1" s="128"/>
      <c r="NF1" s="128"/>
      <c r="NG1" s="128"/>
      <c r="NH1" s="128"/>
      <c r="NI1" s="128"/>
      <c r="NJ1" s="128"/>
      <c r="NK1" s="128"/>
      <c r="NL1" s="128"/>
      <c r="NM1" s="128"/>
      <c r="NN1" s="128"/>
      <c r="NO1" s="128"/>
      <c r="NP1" s="128"/>
      <c r="NQ1" s="128"/>
      <c r="NR1" s="128"/>
      <c r="NS1" s="128"/>
      <c r="NT1" s="128"/>
      <c r="NU1" s="128"/>
      <c r="NV1" s="128"/>
      <c r="NW1" s="128"/>
      <c r="NX1" s="128"/>
      <c r="NY1" s="128"/>
      <c r="NZ1" s="128"/>
      <c r="OA1" s="128"/>
      <c r="OB1" s="128"/>
      <c r="OC1" s="128"/>
      <c r="OD1" s="128"/>
      <c r="OE1" s="128"/>
      <c r="OF1" s="128"/>
      <c r="OG1" s="128"/>
      <c r="OH1" s="128"/>
      <c r="OI1" s="128"/>
      <c r="OJ1" s="128"/>
      <c r="OK1" s="128"/>
      <c r="OL1" s="128"/>
      <c r="OM1" s="128"/>
      <c r="ON1" s="128"/>
      <c r="OO1" s="128"/>
      <c r="OP1" s="128"/>
      <c r="OQ1" s="128"/>
      <c r="OR1" s="128"/>
      <c r="OS1" s="128"/>
      <c r="OT1" s="128"/>
      <c r="OU1" s="128"/>
      <c r="OV1" s="128"/>
      <c r="OW1" s="128"/>
      <c r="OX1" s="128"/>
      <c r="OY1" s="128"/>
      <c r="OZ1" s="128"/>
      <c r="PA1" s="128"/>
      <c r="PB1" s="128"/>
      <c r="PC1" s="128"/>
      <c r="PD1" s="128"/>
      <c r="PE1" s="128"/>
      <c r="PF1" s="128"/>
      <c r="PG1" s="128"/>
      <c r="PH1" s="128"/>
      <c r="PI1" s="128"/>
      <c r="PJ1" s="128"/>
      <c r="PK1" s="128"/>
      <c r="PL1" s="128"/>
      <c r="PM1" s="128"/>
      <c r="PN1" s="128"/>
      <c r="PO1" s="128"/>
      <c r="PP1" s="128"/>
      <c r="PQ1" s="128"/>
      <c r="PR1" s="128"/>
      <c r="PS1" s="128"/>
      <c r="PT1" s="128"/>
      <c r="PU1" s="128"/>
      <c r="PV1" s="128"/>
      <c r="PW1" s="128"/>
      <c r="PX1" s="128"/>
      <c r="PY1" s="128"/>
      <c r="PZ1" s="128"/>
      <c r="QA1" s="128"/>
      <c r="QB1" s="128"/>
      <c r="QC1" s="128"/>
      <c r="QD1" s="128"/>
      <c r="QE1" s="128"/>
      <c r="QF1" s="128"/>
      <c r="QG1" s="128"/>
      <c r="QH1" s="128"/>
      <c r="QI1" s="128"/>
      <c r="QJ1" s="128"/>
      <c r="QK1" s="128"/>
      <c r="QL1" s="128"/>
      <c r="QM1" s="128"/>
      <c r="QN1" s="128"/>
      <c r="QO1" s="128"/>
      <c r="QP1" s="128"/>
      <c r="QQ1" s="128"/>
      <c r="QR1" s="128"/>
      <c r="QS1" s="128"/>
      <c r="QT1" s="128"/>
      <c r="QU1" s="128"/>
      <c r="QV1" s="128"/>
      <c r="QW1" s="128"/>
      <c r="QX1" s="128"/>
      <c r="QY1" s="128"/>
      <c r="QZ1" s="128"/>
      <c r="RA1" s="128"/>
      <c r="RB1" s="128"/>
      <c r="RC1" s="128"/>
      <c r="RD1" s="128"/>
      <c r="RE1" s="128"/>
      <c r="RF1" s="128"/>
      <c r="RG1" s="128"/>
      <c r="RH1" s="128"/>
      <c r="RI1" s="128"/>
      <c r="RJ1" s="128"/>
      <c r="RK1" s="128"/>
      <c r="RL1" s="128"/>
      <c r="RM1" s="128"/>
      <c r="RN1" s="128"/>
      <c r="RO1" s="128"/>
      <c r="RP1" s="128"/>
      <c r="RQ1" s="128"/>
      <c r="RR1" s="128"/>
      <c r="RS1" s="128"/>
      <c r="RT1" s="128"/>
      <c r="RU1" s="128"/>
      <c r="RV1" s="128"/>
      <c r="RW1" s="128"/>
      <c r="RX1" s="128"/>
      <c r="RY1" s="128"/>
      <c r="RZ1" s="128"/>
      <c r="SA1" s="128"/>
      <c r="SB1" s="128"/>
      <c r="SC1" s="128"/>
      <c r="SD1" s="128"/>
      <c r="SE1" s="128"/>
      <c r="SF1" s="128"/>
      <c r="SG1" s="128"/>
      <c r="SH1" s="128"/>
      <c r="SI1" s="128"/>
      <c r="SJ1" s="128"/>
      <c r="SK1" s="128"/>
      <c r="SL1" s="128"/>
      <c r="SM1" s="128"/>
      <c r="SN1" s="128"/>
      <c r="SO1" s="128"/>
      <c r="SP1" s="128"/>
      <c r="SQ1" s="128"/>
      <c r="SR1" s="128"/>
      <c r="SS1" s="128"/>
      <c r="ST1" s="128"/>
      <c r="SU1" s="128"/>
      <c r="SV1" s="128"/>
      <c r="SW1" s="128"/>
      <c r="SX1" s="128"/>
      <c r="SY1" s="128"/>
      <c r="SZ1" s="128"/>
      <c r="TA1" s="128"/>
      <c r="TB1" s="128"/>
      <c r="TC1" s="128"/>
      <c r="TD1" s="128"/>
      <c r="TE1" s="128"/>
      <c r="TF1" s="128"/>
      <c r="TG1" s="128"/>
      <c r="TH1" s="128"/>
      <c r="TI1" s="128"/>
      <c r="TJ1" s="128"/>
      <c r="TK1" s="128"/>
      <c r="TL1" s="128"/>
      <c r="TM1" s="128"/>
      <c r="TN1" s="128"/>
      <c r="TO1" s="128"/>
      <c r="TP1" s="128"/>
      <c r="TQ1" s="128"/>
      <c r="TR1" s="128"/>
      <c r="TS1" s="128"/>
      <c r="TT1" s="128"/>
      <c r="TU1" s="128"/>
      <c r="TV1" s="128"/>
      <c r="TW1" s="128"/>
      <c r="TX1" s="128"/>
      <c r="TY1" s="128"/>
      <c r="TZ1" s="128"/>
      <c r="UA1" s="128"/>
      <c r="UB1" s="128"/>
      <c r="UC1" s="128"/>
      <c r="UD1" s="128"/>
      <c r="UE1" s="128"/>
      <c r="UF1" s="128"/>
      <c r="UG1" s="128"/>
      <c r="UH1" s="128"/>
      <c r="UI1" s="128"/>
      <c r="UJ1" s="128"/>
      <c r="UK1" s="128"/>
      <c r="UL1" s="128"/>
      <c r="UM1" s="128"/>
      <c r="UN1" s="128"/>
      <c r="UO1" s="128"/>
      <c r="UP1" s="128"/>
      <c r="UQ1" s="128"/>
      <c r="UR1" s="128"/>
      <c r="US1" s="128"/>
      <c r="UT1" s="128"/>
      <c r="UU1" s="128"/>
      <c r="UV1" s="128"/>
      <c r="UW1" s="128"/>
      <c r="UX1" s="128"/>
      <c r="UY1" s="128"/>
      <c r="UZ1" s="128"/>
      <c r="VA1" s="128"/>
      <c r="VB1" s="128"/>
      <c r="VC1" s="128"/>
      <c r="VD1" s="128"/>
      <c r="VE1" s="128"/>
      <c r="VF1" s="128"/>
      <c r="VG1" s="128"/>
      <c r="VH1" s="128"/>
      <c r="VI1" s="128"/>
      <c r="VJ1" s="128"/>
      <c r="VK1" s="128"/>
      <c r="VL1" s="128"/>
      <c r="VM1" s="128"/>
      <c r="VN1" s="128"/>
      <c r="VO1" s="128"/>
      <c r="VP1" s="128"/>
      <c r="VQ1" s="128"/>
      <c r="VR1" s="128"/>
      <c r="VS1" s="128"/>
      <c r="VT1" s="128"/>
      <c r="VU1" s="128"/>
      <c r="VV1" s="128"/>
      <c r="VW1" s="128"/>
      <c r="VX1" s="128"/>
      <c r="VY1" s="128"/>
      <c r="VZ1" s="128"/>
      <c r="WA1" s="128"/>
      <c r="WB1" s="128"/>
      <c r="WC1" s="128"/>
      <c r="WD1" s="128"/>
      <c r="WE1" s="128"/>
      <c r="WF1" s="128"/>
      <c r="WG1" s="128"/>
      <c r="WH1" s="128"/>
      <c r="WI1" s="128"/>
      <c r="WJ1" s="128"/>
      <c r="WK1" s="128"/>
      <c r="WL1" s="128"/>
      <c r="WM1" s="128"/>
      <c r="WN1" s="128"/>
      <c r="WO1" s="128"/>
      <c r="WP1" s="128"/>
      <c r="WQ1" s="128"/>
      <c r="WR1" s="128"/>
      <c r="WS1" s="128"/>
      <c r="WT1" s="128"/>
      <c r="WU1" s="128"/>
      <c r="WV1" s="128"/>
      <c r="WW1" s="128"/>
      <c r="WX1" s="128"/>
      <c r="WY1" s="128"/>
      <c r="WZ1" s="128"/>
      <c r="XA1" s="128"/>
      <c r="XB1" s="128"/>
      <c r="XC1" s="128"/>
      <c r="XD1" s="128"/>
      <c r="XE1" s="128"/>
      <c r="XF1" s="128"/>
      <c r="XG1" s="128"/>
      <c r="XH1" s="128"/>
      <c r="XI1" s="128"/>
      <c r="XJ1" s="128"/>
      <c r="XK1" s="128"/>
      <c r="XL1" s="128"/>
      <c r="XM1" s="128"/>
      <c r="XN1" s="128"/>
      <c r="XO1" s="128"/>
      <c r="XP1" s="128"/>
      <c r="XQ1" s="128"/>
      <c r="XR1" s="128"/>
      <c r="XS1" s="128"/>
      <c r="XT1" s="128"/>
      <c r="XU1" s="128"/>
      <c r="XV1" s="128"/>
      <c r="XW1" s="128"/>
      <c r="XX1" s="128"/>
      <c r="XY1" s="128"/>
      <c r="XZ1" s="128"/>
      <c r="YA1" s="128"/>
      <c r="YB1" s="128"/>
      <c r="YC1" s="128"/>
      <c r="YD1" s="128"/>
      <c r="YE1" s="128"/>
      <c r="YF1" s="128"/>
      <c r="YG1" s="128"/>
      <c r="YH1" s="128"/>
      <c r="YI1" s="128"/>
      <c r="YJ1" s="128"/>
      <c r="YK1" s="128"/>
      <c r="YL1" s="128"/>
      <c r="YM1" s="128"/>
      <c r="YN1" s="128"/>
      <c r="YO1" s="128"/>
      <c r="YP1" s="128"/>
      <c r="YQ1" s="128"/>
      <c r="YR1" s="128"/>
      <c r="YS1" s="128"/>
      <c r="YT1" s="128"/>
      <c r="YU1" s="128"/>
      <c r="YV1" s="128"/>
      <c r="YW1" s="128"/>
      <c r="YX1" s="128"/>
      <c r="YY1" s="128"/>
      <c r="YZ1" s="128"/>
      <c r="ZA1" s="128"/>
      <c r="ZB1" s="128"/>
      <c r="ZC1" s="128"/>
      <c r="ZD1" s="128"/>
      <c r="ZE1" s="128"/>
      <c r="ZF1" s="128"/>
      <c r="ZG1" s="128"/>
      <c r="ZH1" s="128"/>
      <c r="ZI1" s="128"/>
      <c r="ZJ1" s="128"/>
      <c r="ZK1" s="128"/>
      <c r="ZL1" s="128"/>
      <c r="ZM1" s="128"/>
      <c r="ZN1" s="128"/>
      <c r="ZO1" s="128"/>
      <c r="ZP1" s="128"/>
      <c r="ZQ1" s="128"/>
      <c r="ZR1" s="128"/>
      <c r="ZS1" s="128"/>
      <c r="ZT1" s="128"/>
      <c r="ZU1" s="128"/>
      <c r="ZV1" s="128"/>
      <c r="ZW1" s="128"/>
      <c r="ZX1" s="128"/>
      <c r="ZY1" s="128"/>
      <c r="ZZ1" s="128"/>
      <c r="AAA1" s="128"/>
      <c r="AAB1" s="128"/>
      <c r="AAC1" s="128"/>
      <c r="AAD1" s="128"/>
      <c r="AAE1" s="128"/>
      <c r="AAF1" s="128"/>
      <c r="AAG1" s="128"/>
      <c r="AAH1" s="128"/>
      <c r="AAI1" s="128"/>
      <c r="AAJ1" s="128"/>
      <c r="AAK1" s="128"/>
      <c r="AAL1" s="128"/>
      <c r="AAM1" s="128"/>
      <c r="AAN1" s="128"/>
      <c r="AAO1" s="128"/>
      <c r="AAP1" s="128"/>
      <c r="AAQ1" s="128"/>
      <c r="AAR1" s="128"/>
      <c r="AAS1" s="128"/>
      <c r="AAT1" s="128"/>
      <c r="AAU1" s="128"/>
      <c r="AAV1" s="128"/>
      <c r="AAW1" s="128"/>
      <c r="AAX1" s="128"/>
      <c r="AAY1" s="128"/>
      <c r="AAZ1" s="128"/>
      <c r="ABA1" s="128"/>
      <c r="ABB1" s="128"/>
      <c r="ABC1" s="128"/>
      <c r="ABD1" s="128"/>
      <c r="ABE1" s="128"/>
      <c r="ABF1" s="128"/>
      <c r="ABG1" s="128"/>
      <c r="ABH1" s="128"/>
      <c r="ABI1" s="128"/>
      <c r="ABJ1" s="128"/>
      <c r="ABK1" s="128"/>
      <c r="ABL1" s="128"/>
      <c r="ABM1" s="128"/>
      <c r="ABN1" s="128"/>
      <c r="ABO1" s="128"/>
      <c r="ABP1" s="128"/>
      <c r="ABQ1" s="128"/>
      <c r="ABR1" s="128"/>
      <c r="ABS1" s="128"/>
      <c r="ABT1" s="128"/>
      <c r="ABU1" s="128"/>
      <c r="ABV1" s="128"/>
      <c r="ABW1" s="128"/>
      <c r="ABX1" s="128"/>
      <c r="ABY1" s="128"/>
      <c r="ABZ1" s="128"/>
      <c r="ACA1" s="128"/>
      <c r="ACB1" s="128"/>
      <c r="ACC1" s="128"/>
      <c r="ACD1" s="128"/>
      <c r="ACE1" s="128"/>
      <c r="ACF1" s="128"/>
      <c r="ACG1" s="128"/>
      <c r="ACH1" s="128"/>
      <c r="ACI1" s="128"/>
      <c r="ACJ1" s="128"/>
      <c r="ACK1" s="128"/>
      <c r="ACL1" s="128"/>
      <c r="ACM1" s="128"/>
      <c r="ACN1" s="128"/>
      <c r="ACO1" s="128"/>
      <c r="ACP1" s="128"/>
      <c r="ACQ1" s="128"/>
      <c r="ACR1" s="128"/>
      <c r="ACS1" s="128"/>
      <c r="ACT1" s="128"/>
      <c r="ACU1" s="128"/>
      <c r="ACV1" s="128"/>
      <c r="ACW1" s="128"/>
      <c r="ACX1" s="128"/>
      <c r="ACY1" s="128"/>
      <c r="ACZ1" s="128"/>
      <c r="ADA1" s="128"/>
      <c r="ADB1" s="128"/>
      <c r="ADC1" s="128"/>
      <c r="ADD1" s="128"/>
      <c r="ADE1" s="128"/>
      <c r="ADF1" s="128"/>
      <c r="ADG1" s="128"/>
      <c r="ADH1" s="128"/>
      <c r="ADI1" s="128"/>
      <c r="ADJ1" s="128"/>
      <c r="ADK1" s="128"/>
      <c r="ADL1" s="128"/>
      <c r="ADM1" s="128"/>
      <c r="ADN1" s="128"/>
      <c r="ADO1" s="128"/>
      <c r="ADP1" s="128"/>
      <c r="ADQ1" s="128"/>
      <c r="ADR1" s="128"/>
      <c r="ADS1" s="128"/>
      <c r="ADT1" s="128"/>
      <c r="ADU1" s="128"/>
      <c r="ADV1" s="128"/>
      <c r="ADW1" s="128"/>
      <c r="ADX1" s="128"/>
      <c r="ADY1" s="128"/>
      <c r="ADZ1" s="128"/>
      <c r="AEA1" s="128"/>
      <c r="AEB1" s="128"/>
      <c r="AEC1" s="128"/>
      <c r="AED1" s="128"/>
      <c r="AEE1" s="128"/>
      <c r="AEF1" s="128"/>
      <c r="AEG1" s="128"/>
      <c r="AEH1" s="128"/>
      <c r="AEI1" s="128"/>
      <c r="AEJ1" s="128"/>
      <c r="AEK1" s="128"/>
      <c r="AEL1" s="128"/>
      <c r="AEM1" s="128"/>
      <c r="AEN1" s="128"/>
      <c r="AEO1" s="128"/>
      <c r="AEP1" s="128"/>
      <c r="AEQ1" s="128"/>
      <c r="AER1" s="128"/>
      <c r="AES1" s="128"/>
      <c r="AET1" s="128"/>
      <c r="AEU1" s="128"/>
      <c r="AEV1" s="128"/>
      <c r="AEW1" s="128"/>
      <c r="AEX1" s="128"/>
      <c r="AEY1" s="128"/>
      <c r="AEZ1" s="128"/>
      <c r="AFA1" s="128"/>
      <c r="AFB1" s="128"/>
      <c r="AFC1" s="128"/>
      <c r="AFD1" s="128"/>
      <c r="AFE1" s="128"/>
      <c r="AFF1" s="128"/>
      <c r="AFG1" s="128"/>
      <c r="AFH1" s="128"/>
      <c r="AFI1" s="128"/>
      <c r="AFJ1" s="128"/>
      <c r="AFK1" s="128"/>
      <c r="AFL1" s="128"/>
      <c r="AFM1" s="128"/>
      <c r="AFN1" s="128"/>
      <c r="AFO1" s="128"/>
      <c r="AFP1" s="128"/>
      <c r="AFQ1" s="128"/>
      <c r="AFR1" s="128"/>
      <c r="AFS1" s="128"/>
      <c r="AFT1" s="128"/>
      <c r="AFU1" s="128"/>
      <c r="AFV1" s="128"/>
      <c r="AFW1" s="128"/>
      <c r="AFX1" s="128"/>
      <c r="AFY1" s="128"/>
      <c r="AFZ1" s="128"/>
      <c r="AGA1" s="128"/>
      <c r="AGB1" s="128"/>
      <c r="AGC1" s="128"/>
      <c r="AGD1" s="128"/>
      <c r="AGE1" s="128"/>
      <c r="AGF1" s="128"/>
      <c r="AGG1" s="128"/>
      <c r="AGH1" s="128"/>
      <c r="AGI1" s="128"/>
      <c r="AGJ1" s="128"/>
      <c r="AGK1" s="128"/>
      <c r="AGL1" s="128"/>
      <c r="AGM1" s="128"/>
      <c r="AGN1" s="128"/>
      <c r="AGO1" s="128"/>
      <c r="AGP1" s="128"/>
      <c r="AGQ1" s="128"/>
      <c r="AGR1" s="128"/>
      <c r="AGS1" s="128"/>
      <c r="AGT1" s="128"/>
      <c r="AGU1" s="128"/>
      <c r="AGV1" s="128"/>
      <c r="AGW1" s="128"/>
      <c r="AGX1" s="128"/>
      <c r="AGY1" s="128"/>
      <c r="AGZ1" s="128"/>
      <c r="AHA1" s="128"/>
      <c r="AHB1" s="128"/>
      <c r="AHC1" s="128"/>
      <c r="AHD1" s="128"/>
      <c r="AHE1" s="128"/>
      <c r="AHF1" s="128"/>
      <c r="AHG1" s="128"/>
      <c r="AHH1" s="128"/>
      <c r="AHI1" s="128"/>
      <c r="AHJ1" s="128"/>
      <c r="AHK1" s="128"/>
      <c r="AHL1" s="128"/>
      <c r="AHM1" s="128"/>
      <c r="AHN1" s="128"/>
      <c r="AHO1" s="128"/>
      <c r="AHP1" s="128"/>
      <c r="AHQ1" s="128"/>
      <c r="AHR1" s="128"/>
      <c r="AHS1" s="128"/>
      <c r="AHT1" s="128"/>
      <c r="AHU1" s="128"/>
      <c r="AHV1" s="128"/>
      <c r="AHW1" s="128"/>
      <c r="AHX1" s="128"/>
      <c r="AHY1" s="128"/>
      <c r="AHZ1" s="128"/>
      <c r="AIA1" s="128"/>
      <c r="AIB1" s="128"/>
      <c r="AIC1" s="128"/>
      <c r="AID1" s="128"/>
      <c r="AIE1" s="128"/>
      <c r="AIF1" s="128"/>
      <c r="AIG1" s="128"/>
      <c r="AIH1" s="128"/>
      <c r="AII1" s="128"/>
      <c r="AIJ1" s="128"/>
      <c r="AIK1" s="128"/>
      <c r="AIL1" s="128"/>
      <c r="AIM1" s="128"/>
      <c r="AIN1" s="128"/>
      <c r="AIO1" s="128"/>
      <c r="AIP1" s="128"/>
      <c r="AIQ1" s="128"/>
      <c r="AIR1" s="128"/>
      <c r="AIS1" s="128"/>
      <c r="AIT1" s="128"/>
      <c r="AIU1" s="128"/>
      <c r="AIV1" s="128"/>
      <c r="AIW1" s="128"/>
      <c r="AIX1" s="128"/>
      <c r="AIY1" s="128"/>
      <c r="AIZ1" s="128"/>
      <c r="AJA1" s="128"/>
      <c r="AJB1" s="128"/>
      <c r="AJC1" s="128"/>
      <c r="AJD1" s="128"/>
      <c r="AJE1" s="128"/>
      <c r="AJF1" s="128"/>
      <c r="AJG1" s="128"/>
      <c r="AJH1" s="128"/>
      <c r="AJI1" s="128"/>
      <c r="AJJ1" s="128"/>
      <c r="AJK1" s="128"/>
      <c r="AJL1" s="128"/>
      <c r="AJM1" s="128"/>
      <c r="AJN1" s="128"/>
      <c r="AJO1" s="128"/>
      <c r="AJP1" s="128"/>
      <c r="AJQ1" s="128"/>
      <c r="AJR1" s="128"/>
      <c r="AJS1" s="128"/>
      <c r="AJT1" s="128"/>
      <c r="AJU1" s="128"/>
      <c r="AJV1" s="128"/>
      <c r="AJW1" s="128"/>
      <c r="AJX1" s="128"/>
      <c r="AJY1" s="128"/>
      <c r="AJZ1" s="128"/>
      <c r="AKA1" s="128"/>
      <c r="AKB1" s="128"/>
      <c r="AKC1" s="128"/>
      <c r="AKD1" s="128"/>
      <c r="AKE1" s="128"/>
      <c r="AKF1" s="128"/>
      <c r="AKG1" s="128"/>
      <c r="AKH1" s="128"/>
      <c r="AKI1" s="128"/>
      <c r="AKJ1" s="128"/>
      <c r="AKK1" s="128"/>
      <c r="AKL1" s="128"/>
      <c r="AKM1" s="128"/>
      <c r="AKN1" s="128"/>
      <c r="AKO1" s="128"/>
      <c r="AKP1" s="128"/>
      <c r="AKQ1" s="128"/>
      <c r="AKR1" s="128"/>
      <c r="AKS1" s="128"/>
      <c r="AKT1" s="128"/>
      <c r="AKU1" s="128"/>
      <c r="AKV1" s="128"/>
      <c r="AKW1" s="128"/>
      <c r="AKX1" s="128"/>
      <c r="AKY1" s="128"/>
      <c r="AKZ1" s="128"/>
      <c r="ALA1" s="128"/>
      <c r="ALB1" s="128"/>
      <c r="ALC1" s="128"/>
      <c r="ALD1" s="128"/>
      <c r="ALE1" s="128"/>
      <c r="ALF1" s="128"/>
      <c r="ALG1" s="128"/>
      <c r="ALH1" s="128"/>
      <c r="ALI1" s="128"/>
      <c r="ALJ1" s="128"/>
      <c r="ALK1" s="128"/>
      <c r="ALL1" s="128"/>
      <c r="ALM1" s="128"/>
      <c r="ALN1" s="128"/>
      <c r="ALO1" s="128"/>
      <c r="ALP1" s="128"/>
      <c r="ALQ1" s="128"/>
      <c r="ALR1" s="128"/>
      <c r="ALS1" s="128"/>
      <c r="ALT1" s="128"/>
      <c r="ALU1" s="128"/>
      <c r="ALV1" s="128"/>
      <c r="ALW1" s="128"/>
      <c r="ALX1" s="128"/>
      <c r="ALY1" s="128"/>
      <c r="ALZ1" s="128"/>
      <c r="AMA1" s="128"/>
      <c r="AMB1" s="128"/>
      <c r="AMC1" s="128"/>
      <c r="AMD1" s="128"/>
      <c r="AME1" s="128"/>
      <c r="AMF1" s="128"/>
      <c r="AMG1" s="128"/>
      <c r="AMH1" s="128"/>
      <c r="AMI1" s="128"/>
      <c r="AMJ1" s="128"/>
      <c r="AMK1" s="128"/>
    </row>
    <row r="2" spans="1:1025" customFormat="1">
      <c r="A2" s="4"/>
      <c r="B2" s="135"/>
      <c r="C2" s="4"/>
      <c r="D2" s="228" t="s">
        <v>314</v>
      </c>
      <c r="E2" s="228"/>
      <c r="F2" s="228"/>
      <c r="G2" s="129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</row>
    <row r="3" spans="1:1025" customFormat="1" ht="34.9" customHeight="1">
      <c r="A3" s="4"/>
      <c r="B3" s="136" t="s">
        <v>140</v>
      </c>
      <c r="C3" s="7"/>
      <c r="D3" s="228"/>
      <c r="E3" s="228"/>
      <c r="F3" s="228"/>
      <c r="G3" s="129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</row>
    <row r="4" spans="1:1025" s="131" customFormat="1">
      <c r="A4" s="8"/>
      <c r="B4" s="134" t="s">
        <v>239</v>
      </c>
      <c r="C4" s="9"/>
      <c r="D4" s="10"/>
      <c r="E4" s="10"/>
      <c r="F4" s="10"/>
      <c r="G4" s="130"/>
    </row>
    <row r="5" spans="1:1025" s="131" customFormat="1" ht="15.75">
      <c r="A5" s="8"/>
      <c r="B5" s="134" t="s">
        <v>1</v>
      </c>
      <c r="C5" s="16" t="s">
        <v>236</v>
      </c>
      <c r="D5" s="12"/>
      <c r="E5" s="12"/>
      <c r="F5" s="12"/>
      <c r="G5" s="130"/>
    </row>
    <row r="6" spans="1:1025" s="133" customFormat="1" ht="15.75">
      <c r="A6" s="14"/>
      <c r="B6" s="134" t="s">
        <v>2</v>
      </c>
      <c r="C6" s="18">
        <f ca="1">TODAY()</f>
        <v>45411</v>
      </c>
      <c r="D6" s="12"/>
      <c r="E6" s="12"/>
      <c r="F6" s="12"/>
      <c r="G6" s="132"/>
    </row>
    <row r="7" spans="1:1025" s="133" customFormat="1" ht="15.75">
      <c r="B7" s="140"/>
      <c r="C7" s="141"/>
      <c r="D7" s="142"/>
      <c r="E7" s="143"/>
      <c r="F7" s="143"/>
      <c r="G7" s="132"/>
    </row>
    <row r="8" spans="1:1025" s="133" customFormat="1" ht="66.599999999999994" customHeight="1">
      <c r="A8" s="14"/>
      <c r="B8" s="229" t="s">
        <v>316</v>
      </c>
      <c r="C8" s="230"/>
      <c r="D8" s="230"/>
      <c r="E8" s="230"/>
      <c r="F8" s="231"/>
    </row>
    <row r="9" spans="1:1025" s="133" customFormat="1">
      <c r="A9" s="14"/>
      <c r="B9" s="135"/>
      <c r="C9" s="14"/>
      <c r="D9" s="14"/>
      <c r="E9" s="143"/>
      <c r="F9" s="143"/>
      <c r="G9" s="14"/>
      <c r="H9" s="14"/>
      <c r="I9" s="14"/>
    </row>
    <row r="10" spans="1:1025">
      <c r="B10" s="137" t="s">
        <v>318</v>
      </c>
      <c r="C10" s="125" t="s">
        <v>143</v>
      </c>
      <c r="D10" s="125" t="s">
        <v>144</v>
      </c>
      <c r="E10" s="125" t="s">
        <v>145</v>
      </c>
      <c r="F10" t="s">
        <v>146</v>
      </c>
      <c r="G10"/>
    </row>
    <row r="11" spans="1:1025">
      <c r="B11" t="s">
        <v>261</v>
      </c>
      <c r="C11" t="s">
        <v>262</v>
      </c>
      <c r="D11" t="s">
        <v>280</v>
      </c>
      <c r="E11">
        <v>12.5</v>
      </c>
      <c r="F11">
        <v>0</v>
      </c>
      <c r="G11"/>
    </row>
    <row r="12" spans="1:1025">
      <c r="B12" t="s">
        <v>263</v>
      </c>
      <c r="C12" t="s">
        <v>262</v>
      </c>
      <c r="D12" t="s">
        <v>280</v>
      </c>
      <c r="E12">
        <v>12.5</v>
      </c>
      <c r="F12">
        <v>0</v>
      </c>
      <c r="G12"/>
    </row>
    <row r="13" spans="1:1025">
      <c r="B13" t="s">
        <v>276</v>
      </c>
      <c r="C13" t="s">
        <v>254</v>
      </c>
      <c r="D13" t="s">
        <v>280</v>
      </c>
      <c r="E13">
        <v>8.5</v>
      </c>
      <c r="F13">
        <v>0</v>
      </c>
      <c r="G13"/>
    </row>
    <row r="14" spans="1:1025">
      <c r="B14" t="s">
        <v>71</v>
      </c>
      <c r="C14" t="s">
        <v>280</v>
      </c>
      <c r="D14" t="s">
        <v>280</v>
      </c>
      <c r="E14"/>
      <c r="F14">
        <v>0</v>
      </c>
      <c r="G14"/>
    </row>
    <row r="15" spans="1:1025">
      <c r="B15" t="s">
        <v>68</v>
      </c>
      <c r="C15" t="s">
        <v>161</v>
      </c>
      <c r="D15" t="s">
        <v>280</v>
      </c>
      <c r="E15">
        <v>1.5</v>
      </c>
      <c r="F15">
        <v>0</v>
      </c>
      <c r="G15"/>
    </row>
    <row r="16" spans="1:1025">
      <c r="B16" s="138" t="s">
        <v>9</v>
      </c>
      <c r="C16" t="s">
        <v>160</v>
      </c>
      <c r="D16" t="s">
        <v>280</v>
      </c>
      <c r="E16">
        <v>0.85</v>
      </c>
      <c r="F16">
        <v>0</v>
      </c>
      <c r="G16"/>
    </row>
    <row r="17" spans="2:7">
      <c r="B17" t="s">
        <v>283</v>
      </c>
      <c r="C17" t="s">
        <v>161</v>
      </c>
      <c r="D17" t="s">
        <v>280</v>
      </c>
      <c r="E17">
        <v>3</v>
      </c>
      <c r="F17">
        <v>0</v>
      </c>
      <c r="G17"/>
    </row>
    <row r="18" spans="2:7">
      <c r="B18" t="s">
        <v>67</v>
      </c>
      <c r="C18" t="s">
        <v>280</v>
      </c>
      <c r="D18" t="s">
        <v>280</v>
      </c>
      <c r="E18"/>
      <c r="F18">
        <v>0</v>
      </c>
      <c r="G18"/>
    </row>
    <row r="19" spans="2:7">
      <c r="B19" t="s">
        <v>72</v>
      </c>
      <c r="C19" t="s">
        <v>17</v>
      </c>
      <c r="D19" t="s">
        <v>280</v>
      </c>
      <c r="E19">
        <v>0.9</v>
      </c>
      <c r="F19">
        <v>0</v>
      </c>
      <c r="G19"/>
    </row>
    <row r="20" spans="2:7">
      <c r="B20" t="s">
        <v>73</v>
      </c>
      <c r="C20" t="s">
        <v>17</v>
      </c>
      <c r="D20" t="s">
        <v>280</v>
      </c>
      <c r="E20">
        <v>0.9</v>
      </c>
      <c r="F20">
        <v>0</v>
      </c>
      <c r="G20"/>
    </row>
    <row r="21" spans="2:7">
      <c r="B21" t="s">
        <v>33</v>
      </c>
      <c r="C21" t="s">
        <v>34</v>
      </c>
      <c r="D21" t="s">
        <v>280</v>
      </c>
      <c r="E21">
        <v>2.5</v>
      </c>
      <c r="F21">
        <v>0</v>
      </c>
      <c r="G21"/>
    </row>
    <row r="22" spans="2:7">
      <c r="B22" t="s">
        <v>35</v>
      </c>
      <c r="C22" t="s">
        <v>34</v>
      </c>
      <c r="D22" t="s">
        <v>280</v>
      </c>
      <c r="E22">
        <v>2.5</v>
      </c>
      <c r="F22">
        <v>0</v>
      </c>
      <c r="G22"/>
    </row>
    <row r="23" spans="2:7">
      <c r="B23" s="138" t="s">
        <v>11</v>
      </c>
      <c r="C23" t="s">
        <v>12</v>
      </c>
      <c r="D23" t="s">
        <v>280</v>
      </c>
      <c r="E23">
        <v>2.7</v>
      </c>
      <c r="F23">
        <v>0</v>
      </c>
      <c r="G23"/>
    </row>
    <row r="24" spans="2:7">
      <c r="B24" s="138"/>
      <c r="C24" t="s">
        <v>13</v>
      </c>
      <c r="D24"/>
      <c r="E24"/>
      <c r="F24">
        <v>0</v>
      </c>
      <c r="G24"/>
    </row>
    <row r="25" spans="2:7">
      <c r="B25" t="s">
        <v>115</v>
      </c>
      <c r="C25" t="s">
        <v>116</v>
      </c>
      <c r="D25" t="s">
        <v>280</v>
      </c>
      <c r="E25">
        <v>3</v>
      </c>
      <c r="F25">
        <v>0</v>
      </c>
      <c r="G25"/>
    </row>
    <row r="26" spans="2:7">
      <c r="B26" t="s">
        <v>114</v>
      </c>
      <c r="C26" t="s">
        <v>116</v>
      </c>
      <c r="D26" t="s">
        <v>280</v>
      </c>
      <c r="E26">
        <v>3</v>
      </c>
      <c r="F26">
        <v>0</v>
      </c>
      <c r="G26"/>
    </row>
    <row r="27" spans="2:7">
      <c r="B27" s="138" t="s">
        <v>14</v>
      </c>
      <c r="C27" t="s">
        <v>12</v>
      </c>
      <c r="D27" t="s">
        <v>280</v>
      </c>
      <c r="E27">
        <v>2.8</v>
      </c>
      <c r="F27">
        <v>0</v>
      </c>
      <c r="G27"/>
    </row>
    <row r="28" spans="2:7">
      <c r="B28" s="138"/>
      <c r="C28" t="s">
        <v>13</v>
      </c>
      <c r="D28"/>
      <c r="E28"/>
      <c r="F28">
        <v>0</v>
      </c>
      <c r="G28"/>
    </row>
    <row r="29" spans="2:7">
      <c r="B29" s="138" t="s">
        <v>16</v>
      </c>
      <c r="C29" t="s">
        <v>160</v>
      </c>
      <c r="D29" t="s">
        <v>280</v>
      </c>
      <c r="E29">
        <v>0.9</v>
      </c>
      <c r="F29">
        <v>0</v>
      </c>
      <c r="G29"/>
    </row>
    <row r="30" spans="2:7">
      <c r="B30" t="s">
        <v>15</v>
      </c>
      <c r="C30" t="s">
        <v>12</v>
      </c>
      <c r="D30" t="s">
        <v>280</v>
      </c>
      <c r="E30">
        <v>2.8</v>
      </c>
      <c r="F30">
        <v>0</v>
      </c>
      <c r="G30"/>
    </row>
    <row r="31" spans="2:7">
      <c r="B31"/>
      <c r="C31" t="s">
        <v>13</v>
      </c>
      <c r="D31"/>
      <c r="E31"/>
      <c r="F31">
        <v>0</v>
      </c>
      <c r="G31"/>
    </row>
    <row r="32" spans="2:7">
      <c r="B32" t="s">
        <v>246</v>
      </c>
      <c r="C32" t="s">
        <v>160</v>
      </c>
      <c r="D32" t="s">
        <v>280</v>
      </c>
      <c r="E32">
        <v>0.65</v>
      </c>
      <c r="F32">
        <v>0</v>
      </c>
      <c r="G32"/>
    </row>
    <row r="33" spans="2:7">
      <c r="B33" t="s">
        <v>74</v>
      </c>
      <c r="C33" t="s">
        <v>10</v>
      </c>
      <c r="D33" t="s">
        <v>280</v>
      </c>
      <c r="E33">
        <v>1.5</v>
      </c>
      <c r="F33">
        <v>0</v>
      </c>
      <c r="G33"/>
    </row>
    <row r="34" spans="2:7">
      <c r="B34" t="s">
        <v>204</v>
      </c>
      <c r="C34" t="s">
        <v>203</v>
      </c>
      <c r="D34" t="s">
        <v>280</v>
      </c>
      <c r="E34">
        <v>3</v>
      </c>
      <c r="F34">
        <v>0</v>
      </c>
      <c r="G34"/>
    </row>
    <row r="35" spans="2:7">
      <c r="B35" t="s">
        <v>76</v>
      </c>
      <c r="C35" t="s">
        <v>57</v>
      </c>
      <c r="D35" t="s">
        <v>280</v>
      </c>
      <c r="E35">
        <v>1.5</v>
      </c>
      <c r="F35">
        <v>0</v>
      </c>
      <c r="G35"/>
    </row>
    <row r="36" spans="2:7">
      <c r="B36" t="s">
        <v>226</v>
      </c>
      <c r="C36" t="s">
        <v>227</v>
      </c>
      <c r="D36" t="s">
        <v>280</v>
      </c>
      <c r="E36">
        <v>6.5</v>
      </c>
      <c r="F36">
        <v>0</v>
      </c>
      <c r="G36"/>
    </row>
    <row r="37" spans="2:7">
      <c r="B37" t="s">
        <v>225</v>
      </c>
      <c r="C37" t="s">
        <v>230</v>
      </c>
      <c r="D37" t="s">
        <v>280</v>
      </c>
      <c r="E37">
        <v>8.5</v>
      </c>
      <c r="F37">
        <v>0</v>
      </c>
      <c r="G37"/>
    </row>
    <row r="38" spans="2:7">
      <c r="B38" t="s">
        <v>18</v>
      </c>
      <c r="C38" t="s">
        <v>160</v>
      </c>
      <c r="D38" t="s">
        <v>280</v>
      </c>
      <c r="E38">
        <v>0.8</v>
      </c>
      <c r="F38">
        <v>0</v>
      </c>
      <c r="G38"/>
    </row>
    <row r="39" spans="2:7">
      <c r="B39" t="s">
        <v>19</v>
      </c>
      <c r="C39" t="s">
        <v>12</v>
      </c>
      <c r="D39" t="s">
        <v>280</v>
      </c>
      <c r="E39">
        <v>2.8</v>
      </c>
      <c r="F39">
        <v>0</v>
      </c>
      <c r="G39"/>
    </row>
    <row r="40" spans="2:7">
      <c r="B40"/>
      <c r="C40" t="s">
        <v>13</v>
      </c>
      <c r="D40"/>
      <c r="E40"/>
      <c r="F40">
        <v>0</v>
      </c>
      <c r="G40"/>
    </row>
    <row r="41" spans="2:7">
      <c r="B41" t="s">
        <v>77</v>
      </c>
      <c r="C41" t="s">
        <v>34</v>
      </c>
      <c r="D41" t="s">
        <v>280</v>
      </c>
      <c r="E41">
        <v>3</v>
      </c>
      <c r="F41">
        <v>0</v>
      </c>
      <c r="G41"/>
    </row>
    <row r="42" spans="2:7">
      <c r="B42" t="s">
        <v>164</v>
      </c>
      <c r="C42" t="s">
        <v>12</v>
      </c>
      <c r="D42" t="s">
        <v>280</v>
      </c>
      <c r="E42">
        <v>2.8</v>
      </c>
      <c r="F42">
        <v>0</v>
      </c>
      <c r="G42"/>
    </row>
    <row r="43" spans="2:7">
      <c r="B43"/>
      <c r="C43" t="s">
        <v>13</v>
      </c>
      <c r="D43"/>
      <c r="E43"/>
      <c r="F43">
        <v>0</v>
      </c>
      <c r="G43"/>
    </row>
    <row r="44" spans="2:7">
      <c r="B44" t="s">
        <v>165</v>
      </c>
      <c r="C44" t="s">
        <v>12</v>
      </c>
      <c r="D44" t="s">
        <v>280</v>
      </c>
      <c r="E44">
        <v>2.8</v>
      </c>
      <c r="F44">
        <v>0</v>
      </c>
      <c r="G44"/>
    </row>
    <row r="45" spans="2:7">
      <c r="B45"/>
      <c r="C45" t="s">
        <v>13</v>
      </c>
      <c r="D45"/>
      <c r="E45"/>
      <c r="F45">
        <v>0</v>
      </c>
      <c r="G45"/>
    </row>
    <row r="46" spans="2:7">
      <c r="B46" t="s">
        <v>167</v>
      </c>
      <c r="C46" t="s">
        <v>12</v>
      </c>
      <c r="D46" t="s">
        <v>280</v>
      </c>
      <c r="E46">
        <v>2.8</v>
      </c>
      <c r="F46">
        <v>0</v>
      </c>
      <c r="G46"/>
    </row>
    <row r="47" spans="2:7">
      <c r="B47"/>
      <c r="C47" t="s">
        <v>13</v>
      </c>
      <c r="D47"/>
      <c r="E47"/>
      <c r="F47">
        <v>0</v>
      </c>
      <c r="G47"/>
    </row>
    <row r="48" spans="2:7">
      <c r="B48" t="s">
        <v>166</v>
      </c>
      <c r="C48" t="s">
        <v>12</v>
      </c>
      <c r="D48" t="s">
        <v>280</v>
      </c>
      <c r="E48">
        <v>2.8</v>
      </c>
      <c r="F48">
        <v>0</v>
      </c>
      <c r="G48"/>
    </row>
    <row r="49" spans="2:7">
      <c r="B49"/>
      <c r="C49" t="s">
        <v>13</v>
      </c>
      <c r="D49"/>
      <c r="E49"/>
      <c r="F49">
        <v>0</v>
      </c>
      <c r="G49"/>
    </row>
    <row r="50" spans="2:7">
      <c r="B50" t="s">
        <v>168</v>
      </c>
      <c r="C50" t="s">
        <v>12</v>
      </c>
      <c r="D50" t="s">
        <v>280</v>
      </c>
      <c r="E50">
        <v>2.8</v>
      </c>
      <c r="F50">
        <v>0</v>
      </c>
      <c r="G50"/>
    </row>
    <row r="51" spans="2:7">
      <c r="B51"/>
      <c r="C51" t="s">
        <v>13</v>
      </c>
      <c r="D51"/>
      <c r="E51"/>
      <c r="F51">
        <v>0</v>
      </c>
      <c r="G51"/>
    </row>
    <row r="52" spans="2:7">
      <c r="B52" t="s">
        <v>169</v>
      </c>
      <c r="C52" t="s">
        <v>20</v>
      </c>
      <c r="D52" t="s">
        <v>280</v>
      </c>
      <c r="E52">
        <v>0.3</v>
      </c>
      <c r="F52">
        <v>0</v>
      </c>
      <c r="G52"/>
    </row>
    <row r="53" spans="2:7">
      <c r="B53" t="s">
        <v>170</v>
      </c>
      <c r="C53" t="s">
        <v>20</v>
      </c>
      <c r="D53" t="s">
        <v>280</v>
      </c>
      <c r="E53">
        <v>0.3</v>
      </c>
      <c r="F53">
        <v>0</v>
      </c>
      <c r="G53"/>
    </row>
    <row r="54" spans="2:7">
      <c r="B54" t="s">
        <v>171</v>
      </c>
      <c r="C54" t="s">
        <v>12</v>
      </c>
      <c r="D54" t="s">
        <v>280</v>
      </c>
      <c r="E54">
        <v>2.8</v>
      </c>
      <c r="F54">
        <v>0</v>
      </c>
      <c r="G54"/>
    </row>
    <row r="55" spans="2:7">
      <c r="B55"/>
      <c r="C55" t="s">
        <v>13</v>
      </c>
      <c r="D55"/>
      <c r="E55"/>
      <c r="F55">
        <v>0</v>
      </c>
      <c r="G55"/>
    </row>
    <row r="56" spans="2:7">
      <c r="B56" t="s">
        <v>172</v>
      </c>
      <c r="C56" t="s">
        <v>20</v>
      </c>
      <c r="D56" t="s">
        <v>280</v>
      </c>
      <c r="E56">
        <v>0.3</v>
      </c>
      <c r="F56">
        <v>0</v>
      </c>
      <c r="G56"/>
    </row>
    <row r="57" spans="2:7">
      <c r="B57" t="s">
        <v>173</v>
      </c>
      <c r="C57" t="s">
        <v>20</v>
      </c>
      <c r="D57" t="s">
        <v>280</v>
      </c>
      <c r="E57">
        <v>0.3</v>
      </c>
      <c r="F57">
        <v>0</v>
      </c>
      <c r="G57"/>
    </row>
    <row r="58" spans="2:7">
      <c r="B58" t="s">
        <v>174</v>
      </c>
      <c r="C58" t="s">
        <v>12</v>
      </c>
      <c r="D58" t="s">
        <v>280</v>
      </c>
      <c r="E58">
        <v>2.8</v>
      </c>
      <c r="F58">
        <v>0</v>
      </c>
      <c r="G58"/>
    </row>
    <row r="59" spans="2:7">
      <c r="B59"/>
      <c r="C59" t="s">
        <v>13</v>
      </c>
      <c r="D59"/>
      <c r="E59"/>
      <c r="F59">
        <v>0</v>
      </c>
      <c r="G59"/>
    </row>
    <row r="60" spans="2:7">
      <c r="B60" t="s">
        <v>247</v>
      </c>
      <c r="C60" t="s">
        <v>10</v>
      </c>
      <c r="D60" t="s">
        <v>280</v>
      </c>
      <c r="E60">
        <v>0.9</v>
      </c>
      <c r="F60">
        <v>0</v>
      </c>
      <c r="G60"/>
    </row>
    <row r="61" spans="2:7">
      <c r="B61" t="s">
        <v>285</v>
      </c>
      <c r="C61" t="s">
        <v>280</v>
      </c>
      <c r="D61" t="s">
        <v>280</v>
      </c>
      <c r="E61">
        <v>0.85</v>
      </c>
      <c r="F61">
        <v>0</v>
      </c>
      <c r="G61"/>
    </row>
    <row r="62" spans="2:7">
      <c r="B62" t="s">
        <v>175</v>
      </c>
      <c r="C62" t="s">
        <v>160</v>
      </c>
      <c r="D62" t="s">
        <v>280</v>
      </c>
      <c r="E62">
        <v>0.85</v>
      </c>
      <c r="F62">
        <v>0</v>
      </c>
      <c r="G62"/>
    </row>
    <row r="63" spans="2:7">
      <c r="B63" t="s">
        <v>132</v>
      </c>
      <c r="C63" t="s">
        <v>200</v>
      </c>
      <c r="D63" t="s">
        <v>280</v>
      </c>
      <c r="E63">
        <v>2.5</v>
      </c>
      <c r="F63">
        <v>0</v>
      </c>
      <c r="G63"/>
    </row>
    <row r="64" spans="2:7">
      <c r="B64" t="s">
        <v>78</v>
      </c>
      <c r="C64" t="s">
        <v>253</v>
      </c>
      <c r="D64" t="s">
        <v>280</v>
      </c>
      <c r="E64">
        <v>3</v>
      </c>
      <c r="F64">
        <v>0</v>
      </c>
      <c r="G64"/>
    </row>
    <row r="65" spans="2:7">
      <c r="B65" t="s">
        <v>22</v>
      </c>
      <c r="C65" t="s">
        <v>160</v>
      </c>
      <c r="D65" t="s">
        <v>280</v>
      </c>
      <c r="E65">
        <v>0.85</v>
      </c>
      <c r="F65">
        <v>0</v>
      </c>
      <c r="G65"/>
    </row>
    <row r="66" spans="2:7">
      <c r="B66" t="s">
        <v>274</v>
      </c>
      <c r="C66" t="s">
        <v>254</v>
      </c>
      <c r="D66" t="s">
        <v>280</v>
      </c>
      <c r="E66">
        <v>12.5</v>
      </c>
      <c r="F66">
        <v>0</v>
      </c>
      <c r="G66"/>
    </row>
    <row r="67" spans="2:7">
      <c r="B67" t="s">
        <v>275</v>
      </c>
      <c r="C67" t="s">
        <v>254</v>
      </c>
      <c r="D67" t="s">
        <v>280</v>
      </c>
      <c r="E67">
        <v>12.5</v>
      </c>
      <c r="F67">
        <v>0</v>
      </c>
      <c r="G67"/>
    </row>
    <row r="68" spans="2:7">
      <c r="B68" t="s">
        <v>259</v>
      </c>
      <c r="C68" t="s">
        <v>203</v>
      </c>
      <c r="D68" t="s">
        <v>280</v>
      </c>
      <c r="E68">
        <v>3</v>
      </c>
      <c r="F68">
        <v>0</v>
      </c>
      <c r="G68"/>
    </row>
    <row r="69" spans="2:7">
      <c r="B69" t="s">
        <v>258</v>
      </c>
      <c r="C69" t="s">
        <v>161</v>
      </c>
      <c r="D69" t="s">
        <v>280</v>
      </c>
      <c r="E69">
        <v>2.5</v>
      </c>
      <c r="F69">
        <v>0</v>
      </c>
      <c r="G69"/>
    </row>
    <row r="70" spans="2:7">
      <c r="B70" t="s">
        <v>128</v>
      </c>
      <c r="C70" t="s">
        <v>163</v>
      </c>
      <c r="D70" t="s">
        <v>280</v>
      </c>
      <c r="E70">
        <v>0.9</v>
      </c>
      <c r="F70">
        <v>0</v>
      </c>
      <c r="G70"/>
    </row>
    <row r="71" spans="2:7">
      <c r="B71" t="s">
        <v>23</v>
      </c>
      <c r="C71" t="s">
        <v>160</v>
      </c>
      <c r="D71" t="s">
        <v>280</v>
      </c>
      <c r="E71">
        <v>0.85</v>
      </c>
      <c r="F71">
        <v>0</v>
      </c>
      <c r="G71"/>
    </row>
    <row r="72" spans="2:7">
      <c r="B72" t="s">
        <v>286</v>
      </c>
      <c r="C72" t="s">
        <v>160</v>
      </c>
      <c r="D72" t="s">
        <v>280</v>
      </c>
      <c r="E72">
        <v>0.85</v>
      </c>
      <c r="F72">
        <v>0</v>
      </c>
      <c r="G72"/>
    </row>
    <row r="73" spans="2:7">
      <c r="B73" t="s">
        <v>176</v>
      </c>
      <c r="C73" t="s">
        <v>160</v>
      </c>
      <c r="D73" t="s">
        <v>280</v>
      </c>
      <c r="E73">
        <v>0.85</v>
      </c>
      <c r="F73">
        <v>0</v>
      </c>
      <c r="G73"/>
    </row>
    <row r="74" spans="2:7">
      <c r="B74" t="s">
        <v>24</v>
      </c>
      <c r="C74" t="s">
        <v>160</v>
      </c>
      <c r="D74" t="s">
        <v>280</v>
      </c>
      <c r="E74">
        <v>0.85</v>
      </c>
      <c r="F74">
        <v>0</v>
      </c>
      <c r="G74"/>
    </row>
    <row r="75" spans="2:7">
      <c r="B75" t="s">
        <v>180</v>
      </c>
      <c r="C75" t="s">
        <v>160</v>
      </c>
      <c r="D75" t="s">
        <v>280</v>
      </c>
      <c r="E75">
        <v>0.85</v>
      </c>
      <c r="F75">
        <v>0</v>
      </c>
      <c r="G75"/>
    </row>
    <row r="76" spans="2:7">
      <c r="B76" t="s">
        <v>25</v>
      </c>
      <c r="C76" t="s">
        <v>160</v>
      </c>
      <c r="D76" t="s">
        <v>280</v>
      </c>
      <c r="E76">
        <v>0.85</v>
      </c>
      <c r="F76">
        <v>0</v>
      </c>
      <c r="G76"/>
    </row>
    <row r="77" spans="2:7">
      <c r="B77" t="s">
        <v>26</v>
      </c>
      <c r="C77" t="s">
        <v>160</v>
      </c>
      <c r="D77" t="s">
        <v>280</v>
      </c>
      <c r="E77">
        <v>0.85</v>
      </c>
      <c r="F77">
        <v>0</v>
      </c>
      <c r="G77"/>
    </row>
    <row r="78" spans="2:7">
      <c r="B78" t="s">
        <v>27</v>
      </c>
      <c r="C78" t="s">
        <v>160</v>
      </c>
      <c r="D78" t="s">
        <v>280</v>
      </c>
      <c r="E78">
        <v>0.85</v>
      </c>
      <c r="F78">
        <v>0</v>
      </c>
      <c r="G78"/>
    </row>
    <row r="79" spans="2:7">
      <c r="B79" t="s">
        <v>179</v>
      </c>
      <c r="C79" t="s">
        <v>160</v>
      </c>
      <c r="D79" t="s">
        <v>280</v>
      </c>
      <c r="E79">
        <v>0.85</v>
      </c>
      <c r="F79">
        <v>0</v>
      </c>
      <c r="G79"/>
    </row>
    <row r="80" spans="2:7">
      <c r="B80" t="s">
        <v>178</v>
      </c>
      <c r="C80" t="s">
        <v>160</v>
      </c>
      <c r="D80" t="s">
        <v>280</v>
      </c>
      <c r="E80">
        <v>0.85</v>
      </c>
      <c r="F80">
        <v>0</v>
      </c>
      <c r="G80"/>
    </row>
    <row r="81" spans="2:7">
      <c r="B81" t="s">
        <v>28</v>
      </c>
      <c r="C81" t="s">
        <v>160</v>
      </c>
      <c r="D81" t="s">
        <v>280</v>
      </c>
      <c r="E81">
        <v>0.85</v>
      </c>
      <c r="F81">
        <v>0</v>
      </c>
      <c r="G81"/>
    </row>
    <row r="82" spans="2:7">
      <c r="B82" t="s">
        <v>29</v>
      </c>
      <c r="C82" t="s">
        <v>160</v>
      </c>
      <c r="D82" t="s">
        <v>280</v>
      </c>
      <c r="E82">
        <v>0.85</v>
      </c>
      <c r="F82">
        <v>0</v>
      </c>
      <c r="G82"/>
    </row>
    <row r="83" spans="2:7">
      <c r="B83" t="s">
        <v>177</v>
      </c>
      <c r="C83" t="s">
        <v>160</v>
      </c>
      <c r="D83" t="s">
        <v>280</v>
      </c>
      <c r="E83">
        <v>0.85</v>
      </c>
      <c r="F83">
        <v>0</v>
      </c>
      <c r="G83"/>
    </row>
    <row r="84" spans="2:7">
      <c r="B84" t="s">
        <v>21</v>
      </c>
      <c r="C84" t="s">
        <v>280</v>
      </c>
      <c r="D84" t="s">
        <v>280</v>
      </c>
      <c r="E84"/>
      <c r="F84">
        <v>0</v>
      </c>
      <c r="G84"/>
    </row>
    <row r="85" spans="2:7">
      <c r="B85" t="s">
        <v>207</v>
      </c>
      <c r="C85" t="s">
        <v>203</v>
      </c>
      <c r="D85" t="s">
        <v>280</v>
      </c>
      <c r="E85">
        <v>3</v>
      </c>
      <c r="F85">
        <v>0</v>
      </c>
      <c r="G85"/>
    </row>
    <row r="86" spans="2:7">
      <c r="B86" t="s">
        <v>311</v>
      </c>
      <c r="C86" t="s">
        <v>203</v>
      </c>
      <c r="D86" t="s">
        <v>280</v>
      </c>
      <c r="E86">
        <v>3</v>
      </c>
      <c r="F86">
        <v>0</v>
      </c>
      <c r="G86"/>
    </row>
    <row r="87" spans="2:7">
      <c r="B87" t="s">
        <v>127</v>
      </c>
      <c r="C87" t="s">
        <v>199</v>
      </c>
      <c r="D87" t="s">
        <v>280</v>
      </c>
      <c r="E87">
        <v>5</v>
      </c>
      <c r="F87">
        <v>0</v>
      </c>
      <c r="G87"/>
    </row>
    <row r="88" spans="2:7">
      <c r="B88" t="s">
        <v>126</v>
      </c>
      <c r="C88" t="s">
        <v>199</v>
      </c>
      <c r="D88" t="s">
        <v>280</v>
      </c>
      <c r="E88">
        <v>5</v>
      </c>
      <c r="F88">
        <v>0</v>
      </c>
      <c r="G88"/>
    </row>
    <row r="89" spans="2:7">
      <c r="B89" t="s">
        <v>125</v>
      </c>
      <c r="C89" t="s">
        <v>199</v>
      </c>
      <c r="D89" t="s">
        <v>280</v>
      </c>
      <c r="E89">
        <v>5</v>
      </c>
      <c r="F89">
        <v>0</v>
      </c>
      <c r="G89"/>
    </row>
    <row r="90" spans="2:7">
      <c r="B90" t="s">
        <v>156</v>
      </c>
      <c r="C90" t="s">
        <v>157</v>
      </c>
      <c r="D90" t="s">
        <v>280</v>
      </c>
      <c r="E90">
        <v>10</v>
      </c>
      <c r="F90">
        <v>0</v>
      </c>
      <c r="G90"/>
    </row>
    <row r="91" spans="2:7">
      <c r="B91" t="s">
        <v>151</v>
      </c>
      <c r="C91" t="s">
        <v>152</v>
      </c>
      <c r="D91" t="s">
        <v>280</v>
      </c>
      <c r="E91">
        <v>24</v>
      </c>
      <c r="F91">
        <v>0</v>
      </c>
      <c r="G91"/>
    </row>
    <row r="92" spans="2:7">
      <c r="B92" t="s">
        <v>159</v>
      </c>
      <c r="C92" t="s">
        <v>158</v>
      </c>
      <c r="D92" t="s">
        <v>280</v>
      </c>
      <c r="E92">
        <v>10</v>
      </c>
      <c r="F92">
        <v>0</v>
      </c>
      <c r="G92"/>
    </row>
    <row r="93" spans="2:7">
      <c r="B93" t="s">
        <v>79</v>
      </c>
      <c r="C93" t="s">
        <v>10</v>
      </c>
      <c r="D93" t="s">
        <v>280</v>
      </c>
      <c r="E93">
        <v>2.5</v>
      </c>
      <c r="F93">
        <v>0</v>
      </c>
      <c r="G93"/>
    </row>
    <row r="94" spans="2:7">
      <c r="B94" t="s">
        <v>69</v>
      </c>
      <c r="C94" t="s">
        <v>34</v>
      </c>
      <c r="D94" t="s">
        <v>280</v>
      </c>
      <c r="E94">
        <v>3</v>
      </c>
      <c r="F94">
        <v>0</v>
      </c>
      <c r="G94"/>
    </row>
    <row r="95" spans="2:7">
      <c r="B95" t="s">
        <v>36</v>
      </c>
      <c r="C95" t="s">
        <v>34</v>
      </c>
      <c r="D95" t="s">
        <v>280</v>
      </c>
      <c r="E95">
        <v>2.5</v>
      </c>
      <c r="F95">
        <v>0</v>
      </c>
      <c r="G95"/>
    </row>
    <row r="96" spans="2:7">
      <c r="B96" t="s">
        <v>37</v>
      </c>
      <c r="C96" t="s">
        <v>34</v>
      </c>
      <c r="D96" t="s">
        <v>280</v>
      </c>
      <c r="E96">
        <v>2.5</v>
      </c>
      <c r="F96">
        <v>0</v>
      </c>
      <c r="G96"/>
    </row>
    <row r="97" spans="2:7">
      <c r="B97" t="s">
        <v>99</v>
      </c>
      <c r="C97" t="s">
        <v>280</v>
      </c>
      <c r="D97" t="s">
        <v>280</v>
      </c>
      <c r="E97"/>
      <c r="F97">
        <v>0</v>
      </c>
      <c r="G97"/>
    </row>
    <row r="98" spans="2:7">
      <c r="B98" t="s">
        <v>153</v>
      </c>
      <c r="C98" t="s">
        <v>280</v>
      </c>
      <c r="D98" t="s">
        <v>280</v>
      </c>
      <c r="E98"/>
      <c r="F98">
        <v>0</v>
      </c>
      <c r="G98"/>
    </row>
    <row r="99" spans="2:7">
      <c r="B99" t="s">
        <v>219</v>
      </c>
      <c r="C99" t="s">
        <v>280</v>
      </c>
      <c r="D99" t="s">
        <v>280</v>
      </c>
      <c r="E99"/>
      <c r="F99">
        <v>0</v>
      </c>
      <c r="G99"/>
    </row>
    <row r="100" spans="2:7">
      <c r="B100" t="s">
        <v>213</v>
      </c>
      <c r="C100" t="s">
        <v>218</v>
      </c>
      <c r="D100" t="s">
        <v>280</v>
      </c>
      <c r="E100">
        <v>4.5</v>
      </c>
      <c r="F100">
        <v>0</v>
      </c>
      <c r="G100"/>
    </row>
    <row r="101" spans="2:7">
      <c r="B101" t="s">
        <v>214</v>
      </c>
      <c r="C101" t="s">
        <v>218</v>
      </c>
      <c r="D101" t="s">
        <v>280</v>
      </c>
      <c r="E101">
        <v>4.5</v>
      </c>
      <c r="F101">
        <v>0</v>
      </c>
      <c r="G101"/>
    </row>
    <row r="102" spans="2:7">
      <c r="B102" t="s">
        <v>215</v>
      </c>
      <c r="C102" t="s">
        <v>218</v>
      </c>
      <c r="D102" t="s">
        <v>280</v>
      </c>
      <c r="E102">
        <v>4.5</v>
      </c>
      <c r="F102">
        <v>0</v>
      </c>
      <c r="G102"/>
    </row>
    <row r="103" spans="2:7">
      <c r="B103" t="s">
        <v>216</v>
      </c>
      <c r="C103" t="s">
        <v>218</v>
      </c>
      <c r="D103" t="s">
        <v>280</v>
      </c>
      <c r="E103">
        <v>4.5</v>
      </c>
      <c r="F103">
        <v>0</v>
      </c>
      <c r="G103"/>
    </row>
    <row r="104" spans="2:7">
      <c r="B104" t="s">
        <v>217</v>
      </c>
      <c r="C104" t="s">
        <v>218</v>
      </c>
      <c r="D104" t="s">
        <v>280</v>
      </c>
      <c r="E104">
        <v>4.5</v>
      </c>
      <c r="F104">
        <v>0</v>
      </c>
      <c r="G104"/>
    </row>
    <row r="105" spans="2:7">
      <c r="B105" t="s">
        <v>220</v>
      </c>
      <c r="C105" t="s">
        <v>227</v>
      </c>
      <c r="D105" t="s">
        <v>280</v>
      </c>
      <c r="E105">
        <v>4.5</v>
      </c>
      <c r="F105">
        <v>0</v>
      </c>
      <c r="G105"/>
    </row>
    <row r="106" spans="2:7">
      <c r="B106" t="s">
        <v>221</v>
      </c>
      <c r="C106" t="s">
        <v>227</v>
      </c>
      <c r="D106" t="s">
        <v>280</v>
      </c>
      <c r="E106">
        <v>4.5</v>
      </c>
      <c r="F106">
        <v>0</v>
      </c>
      <c r="G106"/>
    </row>
    <row r="107" spans="2:7">
      <c r="B107" t="s">
        <v>222</v>
      </c>
      <c r="C107" t="s">
        <v>227</v>
      </c>
      <c r="D107" t="s">
        <v>280</v>
      </c>
      <c r="E107">
        <v>4.5</v>
      </c>
      <c r="F107">
        <v>0</v>
      </c>
      <c r="G107"/>
    </row>
    <row r="108" spans="2:7">
      <c r="B108" t="s">
        <v>228</v>
      </c>
      <c r="C108" t="s">
        <v>227</v>
      </c>
      <c r="D108" t="s">
        <v>280</v>
      </c>
      <c r="E108">
        <v>4.5</v>
      </c>
      <c r="F108">
        <v>0</v>
      </c>
      <c r="G108"/>
    </row>
    <row r="109" spans="2:7">
      <c r="B109" t="s">
        <v>154</v>
      </c>
      <c r="C109" t="s">
        <v>155</v>
      </c>
      <c r="D109" t="s">
        <v>280</v>
      </c>
      <c r="E109">
        <v>4.5</v>
      </c>
      <c r="F109">
        <v>0</v>
      </c>
      <c r="G109"/>
    </row>
    <row r="110" spans="2:7">
      <c r="B110" t="s">
        <v>130</v>
      </c>
      <c r="C110" t="s">
        <v>116</v>
      </c>
      <c r="D110" t="s">
        <v>280</v>
      </c>
      <c r="E110">
        <v>3</v>
      </c>
      <c r="F110">
        <v>0</v>
      </c>
      <c r="G110"/>
    </row>
    <row r="111" spans="2:7">
      <c r="B111" t="s">
        <v>131</v>
      </c>
      <c r="C111" t="s">
        <v>116</v>
      </c>
      <c r="D111" t="s">
        <v>280</v>
      </c>
      <c r="E111">
        <v>3</v>
      </c>
      <c r="F111">
        <v>0</v>
      </c>
      <c r="G111"/>
    </row>
    <row r="112" spans="2:7">
      <c r="B112" t="s">
        <v>137</v>
      </c>
      <c r="C112" t="s">
        <v>202</v>
      </c>
      <c r="D112" t="s">
        <v>280</v>
      </c>
      <c r="E112">
        <v>0.9</v>
      </c>
      <c r="F112">
        <v>0</v>
      </c>
      <c r="G112"/>
    </row>
    <row r="113" spans="2:7">
      <c r="B113"/>
      <c r="C113" t="s">
        <v>203</v>
      </c>
      <c r="D113" t="s">
        <v>280</v>
      </c>
      <c r="E113">
        <v>3</v>
      </c>
      <c r="F113">
        <v>0</v>
      </c>
      <c r="G113"/>
    </row>
    <row r="114" spans="2:7">
      <c r="B114" t="s">
        <v>106</v>
      </c>
      <c r="C114" t="s">
        <v>116</v>
      </c>
      <c r="D114" t="s">
        <v>280</v>
      </c>
      <c r="E114">
        <v>3</v>
      </c>
      <c r="F114">
        <v>0</v>
      </c>
      <c r="G114"/>
    </row>
    <row r="115" spans="2:7">
      <c r="B115" t="s">
        <v>107</v>
      </c>
      <c r="C115" t="s">
        <v>116</v>
      </c>
      <c r="D115" t="s">
        <v>280</v>
      </c>
      <c r="E115">
        <v>3</v>
      </c>
      <c r="F115">
        <v>0</v>
      </c>
      <c r="G115"/>
    </row>
    <row r="116" spans="2:7">
      <c r="B116" t="s">
        <v>105</v>
      </c>
      <c r="C116" t="s">
        <v>116</v>
      </c>
      <c r="D116" t="s">
        <v>280</v>
      </c>
      <c r="E116">
        <v>3</v>
      </c>
      <c r="F116">
        <v>0</v>
      </c>
      <c r="G116"/>
    </row>
    <row r="117" spans="2:7">
      <c r="B117" t="s">
        <v>104</v>
      </c>
      <c r="C117" t="s">
        <v>116</v>
      </c>
      <c r="D117" t="s">
        <v>280</v>
      </c>
      <c r="E117">
        <v>3</v>
      </c>
      <c r="F117">
        <v>0</v>
      </c>
      <c r="G117"/>
    </row>
    <row r="118" spans="2:7">
      <c r="B118" t="s">
        <v>109</v>
      </c>
      <c r="C118" t="s">
        <v>116</v>
      </c>
      <c r="D118" t="s">
        <v>280</v>
      </c>
      <c r="E118">
        <v>3</v>
      </c>
      <c r="F118">
        <v>0</v>
      </c>
      <c r="G118"/>
    </row>
    <row r="119" spans="2:7">
      <c r="B119" t="s">
        <v>190</v>
      </c>
      <c r="C119" t="s">
        <v>116</v>
      </c>
      <c r="D119" t="s">
        <v>280</v>
      </c>
      <c r="E119">
        <v>3</v>
      </c>
      <c r="F119">
        <v>0</v>
      </c>
      <c r="G119"/>
    </row>
    <row r="120" spans="2:7">
      <c r="B120" t="s">
        <v>110</v>
      </c>
      <c r="C120" t="s">
        <v>116</v>
      </c>
      <c r="D120" t="s">
        <v>280</v>
      </c>
      <c r="E120">
        <v>3</v>
      </c>
      <c r="F120">
        <v>0</v>
      </c>
      <c r="G120"/>
    </row>
    <row r="121" spans="2:7">
      <c r="B121" t="s">
        <v>108</v>
      </c>
      <c r="C121" t="s">
        <v>116</v>
      </c>
      <c r="D121" t="s">
        <v>280</v>
      </c>
      <c r="E121">
        <v>3</v>
      </c>
      <c r="F121">
        <v>0</v>
      </c>
      <c r="G121"/>
    </row>
    <row r="122" spans="2:7">
      <c r="B122" t="s">
        <v>102</v>
      </c>
      <c r="C122" t="s">
        <v>116</v>
      </c>
      <c r="D122" t="s">
        <v>280</v>
      </c>
      <c r="E122">
        <v>3.5</v>
      </c>
      <c r="F122">
        <v>0</v>
      </c>
      <c r="G122"/>
    </row>
    <row r="123" spans="2:7">
      <c r="B123" t="s">
        <v>189</v>
      </c>
      <c r="C123" t="s">
        <v>116</v>
      </c>
      <c r="D123" t="s">
        <v>280</v>
      </c>
      <c r="E123">
        <v>3.5</v>
      </c>
      <c r="F123">
        <v>0</v>
      </c>
      <c r="G123"/>
    </row>
    <row r="124" spans="2:7">
      <c r="B124" t="s">
        <v>103</v>
      </c>
      <c r="C124" t="s">
        <v>116</v>
      </c>
      <c r="D124" t="s">
        <v>280</v>
      </c>
      <c r="E124">
        <v>3.5</v>
      </c>
      <c r="F124">
        <v>0</v>
      </c>
      <c r="G124"/>
    </row>
    <row r="125" spans="2:7">
      <c r="B125" t="s">
        <v>100</v>
      </c>
      <c r="C125" t="s">
        <v>116</v>
      </c>
      <c r="D125" t="s">
        <v>280</v>
      </c>
      <c r="E125">
        <v>3.5</v>
      </c>
      <c r="F125">
        <v>0</v>
      </c>
      <c r="G125"/>
    </row>
    <row r="126" spans="2:7">
      <c r="B126" t="s">
        <v>271</v>
      </c>
      <c r="C126" t="s">
        <v>254</v>
      </c>
      <c r="D126" t="s">
        <v>280</v>
      </c>
      <c r="E126">
        <v>7.5</v>
      </c>
      <c r="F126">
        <v>0</v>
      </c>
      <c r="G126"/>
    </row>
    <row r="127" spans="2:7">
      <c r="B127" t="s">
        <v>257</v>
      </c>
      <c r="C127" t="s">
        <v>116</v>
      </c>
      <c r="D127" t="s">
        <v>280</v>
      </c>
      <c r="E127">
        <v>3</v>
      </c>
      <c r="F127">
        <v>0</v>
      </c>
      <c r="G127"/>
    </row>
    <row r="128" spans="2:7">
      <c r="B128" t="s">
        <v>229</v>
      </c>
      <c r="C128" t="s">
        <v>227</v>
      </c>
      <c r="D128" t="s">
        <v>280</v>
      </c>
      <c r="E128">
        <v>6.5</v>
      </c>
      <c r="F128">
        <v>0</v>
      </c>
      <c r="G128"/>
    </row>
    <row r="129" spans="2:7">
      <c r="B129" t="s">
        <v>223</v>
      </c>
      <c r="C129" t="s">
        <v>227</v>
      </c>
      <c r="D129" t="s">
        <v>280</v>
      </c>
      <c r="E129">
        <v>6.5</v>
      </c>
      <c r="F129">
        <v>0</v>
      </c>
      <c r="G129"/>
    </row>
    <row r="130" spans="2:7">
      <c r="B130" t="s">
        <v>224</v>
      </c>
      <c r="C130" t="s">
        <v>231</v>
      </c>
      <c r="D130" t="s">
        <v>280</v>
      </c>
      <c r="E130">
        <v>8.5</v>
      </c>
      <c r="F130">
        <v>0</v>
      </c>
      <c r="G130"/>
    </row>
    <row r="131" spans="2:7">
      <c r="B131" t="s">
        <v>279</v>
      </c>
      <c r="C131" t="s">
        <v>10</v>
      </c>
      <c r="D131" t="s">
        <v>280</v>
      </c>
      <c r="E131">
        <v>2.5</v>
      </c>
      <c r="F131">
        <v>0</v>
      </c>
      <c r="G131"/>
    </row>
    <row r="132" spans="2:7">
      <c r="B132" t="s">
        <v>256</v>
      </c>
      <c r="C132" t="s">
        <v>116</v>
      </c>
      <c r="D132" t="s">
        <v>280</v>
      </c>
      <c r="E132">
        <v>3</v>
      </c>
      <c r="F132">
        <v>0</v>
      </c>
      <c r="G132"/>
    </row>
    <row r="133" spans="2:7">
      <c r="B133" t="s">
        <v>272</v>
      </c>
      <c r="C133" t="s">
        <v>254</v>
      </c>
      <c r="D133" t="s">
        <v>280</v>
      </c>
      <c r="E133">
        <v>8.5</v>
      </c>
      <c r="F133">
        <v>0</v>
      </c>
      <c r="G133"/>
    </row>
    <row r="134" spans="2:7">
      <c r="B134" t="s">
        <v>273</v>
      </c>
      <c r="C134" t="s">
        <v>254</v>
      </c>
      <c r="D134" t="s">
        <v>280</v>
      </c>
      <c r="E134">
        <v>8.5</v>
      </c>
      <c r="F134">
        <v>0</v>
      </c>
      <c r="G134"/>
    </row>
    <row r="135" spans="2:7">
      <c r="B135" t="s">
        <v>80</v>
      </c>
      <c r="C135" t="s">
        <v>10</v>
      </c>
      <c r="D135" t="s">
        <v>280</v>
      </c>
      <c r="E135">
        <v>2.5</v>
      </c>
      <c r="F135">
        <v>0</v>
      </c>
      <c r="G135"/>
    </row>
    <row r="136" spans="2:7">
      <c r="B136" t="s">
        <v>205</v>
      </c>
      <c r="C136" t="s">
        <v>203</v>
      </c>
      <c r="D136" t="s">
        <v>280</v>
      </c>
      <c r="E136">
        <v>3</v>
      </c>
      <c r="F136">
        <v>0</v>
      </c>
      <c r="G136"/>
    </row>
    <row r="137" spans="2:7">
      <c r="B137" t="s">
        <v>39</v>
      </c>
      <c r="C137" t="s">
        <v>34</v>
      </c>
      <c r="D137" t="s">
        <v>280</v>
      </c>
      <c r="E137">
        <v>2.5</v>
      </c>
      <c r="F137">
        <v>0</v>
      </c>
      <c r="G137"/>
    </row>
    <row r="138" spans="2:7">
      <c r="B138" t="s">
        <v>81</v>
      </c>
      <c r="C138" t="s">
        <v>10</v>
      </c>
      <c r="D138" t="s">
        <v>280</v>
      </c>
      <c r="E138">
        <v>2</v>
      </c>
      <c r="F138">
        <v>0</v>
      </c>
      <c r="G138"/>
    </row>
    <row r="139" spans="2:7">
      <c r="B139" t="s">
        <v>8</v>
      </c>
      <c r="C139" t="s">
        <v>280</v>
      </c>
      <c r="D139" t="s">
        <v>280</v>
      </c>
      <c r="E139"/>
      <c r="F139">
        <v>0</v>
      </c>
      <c r="G139"/>
    </row>
    <row r="140" spans="2:7">
      <c r="B140" t="s">
        <v>82</v>
      </c>
      <c r="C140" t="s">
        <v>10</v>
      </c>
      <c r="D140" t="s">
        <v>280</v>
      </c>
      <c r="E140">
        <v>2.5</v>
      </c>
      <c r="F140">
        <v>0</v>
      </c>
      <c r="G140"/>
    </row>
    <row r="141" spans="2:7">
      <c r="B141" t="s">
        <v>206</v>
      </c>
      <c r="C141" t="s">
        <v>160</v>
      </c>
      <c r="D141" t="s">
        <v>280</v>
      </c>
      <c r="E141">
        <v>0.8</v>
      </c>
      <c r="F141">
        <v>0</v>
      </c>
      <c r="G141"/>
    </row>
    <row r="142" spans="2:7">
      <c r="B142" t="s">
        <v>70</v>
      </c>
      <c r="C142" t="s">
        <v>161</v>
      </c>
      <c r="D142" t="s">
        <v>280</v>
      </c>
      <c r="E142">
        <v>1.5</v>
      </c>
      <c r="F142">
        <v>0</v>
      </c>
      <c r="G142"/>
    </row>
    <row r="143" spans="2:7">
      <c r="B143" t="s">
        <v>83</v>
      </c>
      <c r="C143" t="s">
        <v>10</v>
      </c>
      <c r="D143" t="s">
        <v>280</v>
      </c>
      <c r="E143">
        <v>2.5</v>
      </c>
      <c r="F143">
        <v>0</v>
      </c>
      <c r="G143"/>
    </row>
    <row r="144" spans="2:7">
      <c r="B144" t="s">
        <v>30</v>
      </c>
      <c r="C144" t="s">
        <v>160</v>
      </c>
      <c r="D144" t="s">
        <v>280</v>
      </c>
      <c r="E144">
        <v>0.85</v>
      </c>
      <c r="F144">
        <v>0</v>
      </c>
      <c r="G144"/>
    </row>
    <row r="145" spans="2:7">
      <c r="B145" t="s">
        <v>287</v>
      </c>
      <c r="C145" t="s">
        <v>160</v>
      </c>
      <c r="D145" t="s">
        <v>280</v>
      </c>
      <c r="E145">
        <v>0.85</v>
      </c>
      <c r="F145">
        <v>0</v>
      </c>
      <c r="G145"/>
    </row>
    <row r="146" spans="2:7">
      <c r="B146" t="s">
        <v>84</v>
      </c>
      <c r="C146" t="s">
        <v>10</v>
      </c>
      <c r="D146" t="s">
        <v>280</v>
      </c>
      <c r="E146">
        <v>2</v>
      </c>
      <c r="F146">
        <v>0</v>
      </c>
      <c r="G146"/>
    </row>
    <row r="147" spans="2:7">
      <c r="B147" t="s">
        <v>85</v>
      </c>
      <c r="C147" t="s">
        <v>10</v>
      </c>
      <c r="D147" t="s">
        <v>280</v>
      </c>
      <c r="E147">
        <v>4.5</v>
      </c>
      <c r="F147">
        <v>0</v>
      </c>
      <c r="G147"/>
    </row>
    <row r="148" spans="2:7">
      <c r="B148" t="s">
        <v>136</v>
      </c>
      <c r="C148" t="s">
        <v>122</v>
      </c>
      <c r="D148" t="s">
        <v>280</v>
      </c>
      <c r="E148">
        <v>0.9</v>
      </c>
      <c r="F148">
        <v>0</v>
      </c>
      <c r="G148"/>
    </row>
    <row r="149" spans="2:7">
      <c r="B149" t="s">
        <v>278</v>
      </c>
      <c r="C149" t="s">
        <v>10</v>
      </c>
      <c r="D149" t="s">
        <v>280</v>
      </c>
      <c r="E149">
        <v>2.5</v>
      </c>
      <c r="F149">
        <v>0</v>
      </c>
      <c r="G149"/>
    </row>
    <row r="150" spans="2:7">
      <c r="B150" t="s">
        <v>212</v>
      </c>
      <c r="C150" t="s">
        <v>163</v>
      </c>
      <c r="D150" t="s">
        <v>280</v>
      </c>
      <c r="E150">
        <v>0.8</v>
      </c>
      <c r="F150">
        <v>0</v>
      </c>
      <c r="G150"/>
    </row>
    <row r="151" spans="2:7">
      <c r="B151" t="s">
        <v>211</v>
      </c>
      <c r="C151" t="s">
        <v>163</v>
      </c>
      <c r="D151" t="s">
        <v>280</v>
      </c>
      <c r="E151">
        <v>0.8</v>
      </c>
      <c r="F151">
        <v>0</v>
      </c>
      <c r="G151"/>
    </row>
    <row r="152" spans="2:7">
      <c r="B152" t="s">
        <v>42</v>
      </c>
      <c r="C152" t="s">
        <v>43</v>
      </c>
      <c r="D152" t="s">
        <v>280</v>
      </c>
      <c r="E152">
        <v>3.8</v>
      </c>
      <c r="F152">
        <v>0</v>
      </c>
      <c r="G152"/>
    </row>
    <row r="153" spans="2:7">
      <c r="B153" t="s">
        <v>44</v>
      </c>
      <c r="C153" t="s">
        <v>43</v>
      </c>
      <c r="D153" t="s">
        <v>280</v>
      </c>
      <c r="E153">
        <v>3.8</v>
      </c>
      <c r="F153">
        <v>0</v>
      </c>
      <c r="G153"/>
    </row>
    <row r="154" spans="2:7">
      <c r="B154" t="s">
        <v>45</v>
      </c>
      <c r="C154" t="s">
        <v>43</v>
      </c>
      <c r="D154" t="s">
        <v>280</v>
      </c>
      <c r="E154">
        <v>3.8</v>
      </c>
      <c r="F154">
        <v>0</v>
      </c>
      <c r="G154"/>
    </row>
    <row r="155" spans="2:7">
      <c r="B155" t="s">
        <v>46</v>
      </c>
      <c r="C155" t="s">
        <v>43</v>
      </c>
      <c r="D155" t="s">
        <v>280</v>
      </c>
      <c r="E155">
        <v>3.8</v>
      </c>
      <c r="F155">
        <v>0</v>
      </c>
      <c r="G155"/>
    </row>
    <row r="156" spans="2:7">
      <c r="B156" t="s">
        <v>86</v>
      </c>
      <c r="C156" t="s">
        <v>10</v>
      </c>
      <c r="D156" t="s">
        <v>280</v>
      </c>
      <c r="E156">
        <v>2.5</v>
      </c>
      <c r="F156">
        <v>0</v>
      </c>
      <c r="G156"/>
    </row>
    <row r="157" spans="2:7">
      <c r="B157" t="s">
        <v>309</v>
      </c>
      <c r="C157" t="s">
        <v>116</v>
      </c>
      <c r="D157" t="s">
        <v>280</v>
      </c>
      <c r="E157">
        <v>3</v>
      </c>
      <c r="F157">
        <v>0</v>
      </c>
      <c r="G157"/>
    </row>
    <row r="158" spans="2:7">
      <c r="B158" t="s">
        <v>310</v>
      </c>
      <c r="C158" t="s">
        <v>116</v>
      </c>
      <c r="D158" t="s">
        <v>280</v>
      </c>
      <c r="E158">
        <v>3</v>
      </c>
      <c r="F158">
        <v>0</v>
      </c>
      <c r="G158"/>
    </row>
    <row r="159" spans="2:7">
      <c r="B159" t="s">
        <v>251</v>
      </c>
      <c r="C159" t="s">
        <v>252</v>
      </c>
      <c r="D159" t="s">
        <v>280</v>
      </c>
      <c r="E159">
        <v>15</v>
      </c>
      <c r="F159">
        <v>0</v>
      </c>
      <c r="G159"/>
    </row>
    <row r="160" spans="2:7">
      <c r="B160" t="s">
        <v>31</v>
      </c>
      <c r="C160" t="s">
        <v>160</v>
      </c>
      <c r="D160" t="s">
        <v>280</v>
      </c>
      <c r="E160">
        <v>0.85</v>
      </c>
      <c r="F160">
        <v>0</v>
      </c>
      <c r="G160"/>
    </row>
    <row r="161" spans="2:7">
      <c r="B161" t="s">
        <v>277</v>
      </c>
      <c r="C161" t="s">
        <v>161</v>
      </c>
      <c r="D161" t="s">
        <v>280</v>
      </c>
      <c r="E161">
        <v>3</v>
      </c>
      <c r="F161">
        <v>0</v>
      </c>
      <c r="G161"/>
    </row>
    <row r="162" spans="2:7">
      <c r="B162" t="s">
        <v>255</v>
      </c>
      <c r="C162" t="s">
        <v>116</v>
      </c>
      <c r="D162" t="s">
        <v>280</v>
      </c>
      <c r="E162">
        <v>3</v>
      </c>
      <c r="F162">
        <v>0</v>
      </c>
      <c r="G162"/>
    </row>
    <row r="163" spans="2:7">
      <c r="B163" t="s">
        <v>284</v>
      </c>
      <c r="C163" t="s">
        <v>163</v>
      </c>
      <c r="D163" t="s">
        <v>280</v>
      </c>
      <c r="E163">
        <v>0.65</v>
      </c>
      <c r="F163">
        <v>0</v>
      </c>
      <c r="G163"/>
    </row>
    <row r="164" spans="2:7">
      <c r="B164" t="s">
        <v>87</v>
      </c>
      <c r="C164" t="s">
        <v>17</v>
      </c>
      <c r="D164" t="s">
        <v>280</v>
      </c>
      <c r="E164">
        <v>0.8</v>
      </c>
      <c r="F164">
        <v>0</v>
      </c>
      <c r="G164"/>
    </row>
    <row r="165" spans="2:7">
      <c r="B165" t="s">
        <v>162</v>
      </c>
      <c r="C165" t="s">
        <v>163</v>
      </c>
      <c r="D165" t="s">
        <v>280</v>
      </c>
      <c r="E165">
        <v>0.65</v>
      </c>
      <c r="F165">
        <v>0</v>
      </c>
      <c r="G165"/>
    </row>
    <row r="166" spans="2:7">
      <c r="B166" t="s">
        <v>88</v>
      </c>
      <c r="C166" t="s">
        <v>17</v>
      </c>
      <c r="D166" t="s">
        <v>280</v>
      </c>
      <c r="E166">
        <v>0.8</v>
      </c>
      <c r="F166">
        <v>0</v>
      </c>
      <c r="G166"/>
    </row>
    <row r="167" spans="2:7">
      <c r="B167" t="s">
        <v>124</v>
      </c>
      <c r="C167" t="s">
        <v>122</v>
      </c>
      <c r="D167" t="s">
        <v>280</v>
      </c>
      <c r="E167">
        <v>0.8</v>
      </c>
      <c r="F167">
        <v>0</v>
      </c>
      <c r="G167"/>
    </row>
    <row r="168" spans="2:7">
      <c r="B168" t="s">
        <v>197</v>
      </c>
      <c r="C168" t="s">
        <v>122</v>
      </c>
      <c r="D168" t="s">
        <v>280</v>
      </c>
      <c r="E168">
        <v>0.8</v>
      </c>
      <c r="F168">
        <v>0</v>
      </c>
      <c r="G168"/>
    </row>
    <row r="169" spans="2:7">
      <c r="B169" t="s">
        <v>196</v>
      </c>
      <c r="C169" t="s">
        <v>122</v>
      </c>
      <c r="D169" t="s">
        <v>280</v>
      </c>
      <c r="E169">
        <v>0.8</v>
      </c>
      <c r="F169">
        <v>0</v>
      </c>
      <c r="G169"/>
    </row>
    <row r="170" spans="2:7">
      <c r="B170" t="s">
        <v>121</v>
      </c>
      <c r="C170" t="s">
        <v>122</v>
      </c>
      <c r="D170" t="s">
        <v>280</v>
      </c>
      <c r="E170">
        <v>0.8</v>
      </c>
      <c r="F170">
        <v>0</v>
      </c>
      <c r="G170"/>
    </row>
    <row r="171" spans="2:7">
      <c r="B171" t="s">
        <v>123</v>
      </c>
      <c r="C171" t="s">
        <v>122</v>
      </c>
      <c r="D171" t="s">
        <v>280</v>
      </c>
      <c r="E171">
        <v>0.8</v>
      </c>
      <c r="F171">
        <v>0</v>
      </c>
      <c r="G171"/>
    </row>
    <row r="172" spans="2:7">
      <c r="B172" t="s">
        <v>198</v>
      </c>
      <c r="C172" t="s">
        <v>122</v>
      </c>
      <c r="D172" t="s">
        <v>280</v>
      </c>
      <c r="E172">
        <v>0.8</v>
      </c>
      <c r="F172">
        <v>0</v>
      </c>
      <c r="G172"/>
    </row>
    <row r="173" spans="2:7">
      <c r="B173" t="s">
        <v>51</v>
      </c>
      <c r="C173" t="s">
        <v>160</v>
      </c>
      <c r="D173" t="s">
        <v>280</v>
      </c>
      <c r="E173">
        <v>0.85</v>
      </c>
      <c r="F173">
        <v>0</v>
      </c>
      <c r="G173"/>
    </row>
    <row r="174" spans="2:7">
      <c r="B174" t="s">
        <v>52</v>
      </c>
      <c r="C174" t="s">
        <v>160</v>
      </c>
      <c r="D174" t="s">
        <v>280</v>
      </c>
      <c r="E174">
        <v>0.85</v>
      </c>
      <c r="F174">
        <v>0</v>
      </c>
      <c r="G174"/>
    </row>
    <row r="175" spans="2:7">
      <c r="B175" t="s">
        <v>49</v>
      </c>
      <c r="C175" t="s">
        <v>48</v>
      </c>
      <c r="D175" t="s">
        <v>280</v>
      </c>
      <c r="E175">
        <v>3.8</v>
      </c>
      <c r="F175">
        <v>0</v>
      </c>
      <c r="G175"/>
    </row>
    <row r="176" spans="2:7">
      <c r="B176" t="s">
        <v>47</v>
      </c>
      <c r="C176" t="s">
        <v>48</v>
      </c>
      <c r="D176" t="s">
        <v>280</v>
      </c>
      <c r="E176">
        <v>3.8</v>
      </c>
      <c r="F176">
        <v>0</v>
      </c>
      <c r="G176"/>
    </row>
    <row r="177" spans="2:7">
      <c r="B177" t="s">
        <v>41</v>
      </c>
      <c r="C177" t="s">
        <v>280</v>
      </c>
      <c r="D177" t="s">
        <v>280</v>
      </c>
      <c r="E177"/>
      <c r="F177">
        <v>0</v>
      </c>
      <c r="G177"/>
    </row>
    <row r="178" spans="2:7">
      <c r="B178" t="s">
        <v>59</v>
      </c>
      <c r="C178" t="s">
        <v>183</v>
      </c>
      <c r="D178" t="s">
        <v>280</v>
      </c>
      <c r="E178">
        <v>1.1000000000000001</v>
      </c>
      <c r="F178">
        <v>0</v>
      </c>
      <c r="G178"/>
    </row>
    <row r="179" spans="2:7">
      <c r="B179" t="s">
        <v>50</v>
      </c>
      <c r="C179" t="s">
        <v>17</v>
      </c>
      <c r="D179" t="s">
        <v>280</v>
      </c>
      <c r="E179"/>
      <c r="F179">
        <v>0</v>
      </c>
      <c r="G179"/>
    </row>
    <row r="180" spans="2:7">
      <c r="B180" t="s">
        <v>53</v>
      </c>
      <c r="C180" t="s">
        <v>160</v>
      </c>
      <c r="D180" t="s">
        <v>280</v>
      </c>
      <c r="E180">
        <v>0.85</v>
      </c>
      <c r="F180">
        <v>0</v>
      </c>
      <c r="G180"/>
    </row>
    <row r="181" spans="2:7">
      <c r="B181" t="s">
        <v>54</v>
      </c>
      <c r="C181" t="s">
        <v>160</v>
      </c>
      <c r="D181" t="s">
        <v>280</v>
      </c>
      <c r="E181">
        <v>0.85</v>
      </c>
      <c r="F181">
        <v>0</v>
      </c>
      <c r="G181"/>
    </row>
    <row r="182" spans="2:7">
      <c r="B182" t="s">
        <v>58</v>
      </c>
      <c r="C182" t="s">
        <v>182</v>
      </c>
      <c r="D182" t="s">
        <v>280</v>
      </c>
      <c r="E182">
        <v>1.1000000000000001</v>
      </c>
      <c r="F182">
        <v>0</v>
      </c>
      <c r="G182"/>
    </row>
    <row r="183" spans="2:7">
      <c r="B183" t="s">
        <v>55</v>
      </c>
      <c r="C183" t="s">
        <v>160</v>
      </c>
      <c r="D183" t="s">
        <v>280</v>
      </c>
      <c r="E183">
        <v>0.85</v>
      </c>
      <c r="F183">
        <v>0</v>
      </c>
      <c r="G183"/>
    </row>
    <row r="184" spans="2:7">
      <c r="B184" t="s">
        <v>56</v>
      </c>
      <c r="C184" t="s">
        <v>57</v>
      </c>
      <c r="D184" t="s">
        <v>280</v>
      </c>
      <c r="E184"/>
      <c r="F184">
        <v>0</v>
      </c>
      <c r="G184"/>
    </row>
    <row r="185" spans="2:7">
      <c r="B185" t="s">
        <v>181</v>
      </c>
      <c r="C185" t="s">
        <v>160</v>
      </c>
      <c r="D185" t="s">
        <v>280</v>
      </c>
      <c r="E185">
        <v>0.85</v>
      </c>
      <c r="F185">
        <v>0</v>
      </c>
      <c r="G185"/>
    </row>
    <row r="186" spans="2:7">
      <c r="B186" t="s">
        <v>232</v>
      </c>
      <c r="C186" t="s">
        <v>280</v>
      </c>
      <c r="D186" t="s">
        <v>280</v>
      </c>
      <c r="E186" t="s">
        <v>317</v>
      </c>
      <c r="F186">
        <v>0</v>
      </c>
      <c r="G186"/>
    </row>
    <row r="187" spans="2:7">
      <c r="B187" t="s">
        <v>38</v>
      </c>
      <c r="C187" t="s">
        <v>34</v>
      </c>
      <c r="D187" t="s">
        <v>280</v>
      </c>
      <c r="E187">
        <v>2.5</v>
      </c>
      <c r="F187">
        <v>0</v>
      </c>
      <c r="G187"/>
    </row>
    <row r="188" spans="2:7">
      <c r="B188" t="s">
        <v>89</v>
      </c>
      <c r="C188" t="s">
        <v>90</v>
      </c>
      <c r="D188" t="s">
        <v>280</v>
      </c>
      <c r="E188">
        <v>4.5</v>
      </c>
      <c r="F188">
        <v>0</v>
      </c>
      <c r="G188"/>
    </row>
    <row r="189" spans="2:7">
      <c r="B189" t="s">
        <v>91</v>
      </c>
      <c r="C189" t="s">
        <v>254</v>
      </c>
      <c r="D189" t="s">
        <v>280</v>
      </c>
      <c r="E189">
        <v>5</v>
      </c>
      <c r="F189">
        <v>0</v>
      </c>
      <c r="G189"/>
    </row>
    <row r="190" spans="2:7">
      <c r="B190" t="s">
        <v>40</v>
      </c>
      <c r="C190" t="s">
        <v>34</v>
      </c>
      <c r="D190" t="s">
        <v>280</v>
      </c>
      <c r="E190">
        <v>2.5</v>
      </c>
      <c r="F190">
        <v>0</v>
      </c>
      <c r="G190"/>
    </row>
    <row r="191" spans="2:7">
      <c r="B191" t="s">
        <v>308</v>
      </c>
      <c r="C191" t="s">
        <v>160</v>
      </c>
      <c r="D191" t="s">
        <v>280</v>
      </c>
      <c r="E191">
        <v>0.9</v>
      </c>
      <c r="F191">
        <v>0</v>
      </c>
      <c r="G191"/>
    </row>
    <row r="192" spans="2:7">
      <c r="B192" t="s">
        <v>32</v>
      </c>
      <c r="C192" t="s">
        <v>280</v>
      </c>
      <c r="D192" t="s">
        <v>280</v>
      </c>
      <c r="E192"/>
      <c r="F192">
        <v>0</v>
      </c>
      <c r="G192"/>
    </row>
    <row r="193" spans="2:7">
      <c r="B193" t="s">
        <v>92</v>
      </c>
      <c r="C193" t="s">
        <v>10</v>
      </c>
      <c r="D193" t="s">
        <v>280</v>
      </c>
      <c r="E193">
        <v>2</v>
      </c>
      <c r="F193">
        <v>0</v>
      </c>
      <c r="G193"/>
    </row>
    <row r="194" spans="2:7">
      <c r="B194" t="s">
        <v>307</v>
      </c>
      <c r="C194" t="s">
        <v>260</v>
      </c>
      <c r="D194" t="s">
        <v>280</v>
      </c>
      <c r="E194">
        <v>3</v>
      </c>
      <c r="F194">
        <v>0</v>
      </c>
      <c r="G194"/>
    </row>
    <row r="195" spans="2:7">
      <c r="B195" t="s">
        <v>210</v>
      </c>
      <c r="C195" t="s">
        <v>160</v>
      </c>
      <c r="D195" t="s">
        <v>280</v>
      </c>
      <c r="E195">
        <v>0.9</v>
      </c>
      <c r="F195">
        <v>0</v>
      </c>
      <c r="G195"/>
    </row>
    <row r="196" spans="2:7">
      <c r="B196" t="s">
        <v>209</v>
      </c>
      <c r="C196" t="s">
        <v>203</v>
      </c>
      <c r="D196" t="s">
        <v>280</v>
      </c>
      <c r="E196">
        <v>3</v>
      </c>
      <c r="F196">
        <v>0</v>
      </c>
      <c r="G196"/>
    </row>
    <row r="197" spans="2:7">
      <c r="B197" t="s">
        <v>208</v>
      </c>
      <c r="C197" t="s">
        <v>203</v>
      </c>
      <c r="D197" t="s">
        <v>280</v>
      </c>
      <c r="E197">
        <v>3</v>
      </c>
      <c r="F197">
        <v>0</v>
      </c>
      <c r="G197"/>
    </row>
    <row r="198" spans="2:7">
      <c r="B198" t="s">
        <v>303</v>
      </c>
      <c r="C198" t="s">
        <v>203</v>
      </c>
      <c r="D198" t="s">
        <v>280</v>
      </c>
      <c r="E198">
        <v>3</v>
      </c>
      <c r="F198">
        <v>0</v>
      </c>
      <c r="G198"/>
    </row>
    <row r="199" spans="2:7">
      <c r="B199" t="s">
        <v>305</v>
      </c>
      <c r="C199" t="s">
        <v>203</v>
      </c>
      <c r="D199" t="s">
        <v>280</v>
      </c>
      <c r="E199">
        <v>3</v>
      </c>
      <c r="F199">
        <v>0</v>
      </c>
      <c r="G199"/>
    </row>
    <row r="200" spans="2:7">
      <c r="B200" t="s">
        <v>304</v>
      </c>
      <c r="C200" t="s">
        <v>203</v>
      </c>
      <c r="D200" t="s">
        <v>280</v>
      </c>
      <c r="E200">
        <v>3</v>
      </c>
      <c r="F200">
        <v>0</v>
      </c>
      <c r="G200"/>
    </row>
    <row r="201" spans="2:7">
      <c r="B201" t="s">
        <v>306</v>
      </c>
      <c r="C201" t="s">
        <v>203</v>
      </c>
      <c r="D201" t="s">
        <v>280</v>
      </c>
      <c r="E201">
        <v>3</v>
      </c>
      <c r="F201">
        <v>0</v>
      </c>
      <c r="G201"/>
    </row>
    <row r="202" spans="2:7">
      <c r="B202" t="s">
        <v>93</v>
      </c>
      <c r="C202" t="s">
        <v>94</v>
      </c>
      <c r="D202" t="s">
        <v>280</v>
      </c>
      <c r="E202">
        <v>4.5</v>
      </c>
      <c r="F202">
        <v>0</v>
      </c>
      <c r="G202"/>
    </row>
    <row r="203" spans="2:7">
      <c r="B203" t="s">
        <v>75</v>
      </c>
      <c r="C203" t="s">
        <v>10</v>
      </c>
      <c r="D203" t="s">
        <v>280</v>
      </c>
      <c r="E203">
        <v>1.5</v>
      </c>
      <c r="F203">
        <v>0</v>
      </c>
      <c r="G203"/>
    </row>
    <row r="204" spans="2:7">
      <c r="B204" t="s">
        <v>119</v>
      </c>
      <c r="C204" t="s">
        <v>116</v>
      </c>
      <c r="D204" t="s">
        <v>280</v>
      </c>
      <c r="E204">
        <v>3</v>
      </c>
      <c r="F204">
        <v>0</v>
      </c>
      <c r="G204"/>
    </row>
    <row r="205" spans="2:7">
      <c r="B205" t="s">
        <v>120</v>
      </c>
      <c r="C205" t="s">
        <v>116</v>
      </c>
      <c r="D205" t="s">
        <v>280</v>
      </c>
      <c r="E205">
        <v>3</v>
      </c>
      <c r="F205">
        <v>0</v>
      </c>
      <c r="G205"/>
    </row>
    <row r="206" spans="2:7">
      <c r="B206" t="s">
        <v>193</v>
      </c>
      <c r="C206" t="s">
        <v>116</v>
      </c>
      <c r="D206" t="s">
        <v>280</v>
      </c>
      <c r="E206">
        <v>3</v>
      </c>
      <c r="F206">
        <v>0</v>
      </c>
      <c r="G206"/>
    </row>
    <row r="207" spans="2:7">
      <c r="B207" t="s">
        <v>194</v>
      </c>
      <c r="C207" t="s">
        <v>116</v>
      </c>
      <c r="D207" t="s">
        <v>280</v>
      </c>
      <c r="E207">
        <v>3</v>
      </c>
      <c r="F207">
        <v>0</v>
      </c>
      <c r="G207"/>
    </row>
    <row r="208" spans="2:7">
      <c r="B208" t="s">
        <v>192</v>
      </c>
      <c r="C208" t="s">
        <v>116</v>
      </c>
      <c r="D208" t="s">
        <v>280</v>
      </c>
      <c r="E208">
        <v>3</v>
      </c>
      <c r="F208">
        <v>0</v>
      </c>
      <c r="G208"/>
    </row>
    <row r="209" spans="2:7">
      <c r="B209" t="s">
        <v>117</v>
      </c>
      <c r="C209" t="s">
        <v>116</v>
      </c>
      <c r="D209" t="s">
        <v>280</v>
      </c>
      <c r="E209">
        <v>3</v>
      </c>
      <c r="F209">
        <v>0</v>
      </c>
      <c r="G209"/>
    </row>
    <row r="210" spans="2:7">
      <c r="B210" t="s">
        <v>195</v>
      </c>
      <c r="C210" t="s">
        <v>116</v>
      </c>
      <c r="D210" t="s">
        <v>280</v>
      </c>
      <c r="E210">
        <v>3</v>
      </c>
      <c r="F210">
        <v>0</v>
      </c>
      <c r="G210"/>
    </row>
    <row r="211" spans="2:7">
      <c r="B211" t="s">
        <v>118</v>
      </c>
      <c r="C211" t="s">
        <v>116</v>
      </c>
      <c r="D211" t="s">
        <v>280</v>
      </c>
      <c r="E211">
        <v>3</v>
      </c>
      <c r="F211">
        <v>0</v>
      </c>
      <c r="G211"/>
    </row>
    <row r="212" spans="2:7">
      <c r="B212" t="s">
        <v>191</v>
      </c>
      <c r="C212" t="s">
        <v>116</v>
      </c>
      <c r="D212" t="s">
        <v>280</v>
      </c>
      <c r="E212">
        <v>3</v>
      </c>
      <c r="F212">
        <v>0</v>
      </c>
      <c r="G212"/>
    </row>
    <row r="213" spans="2:7">
      <c r="B213" t="s">
        <v>133</v>
      </c>
      <c r="C213" t="s">
        <v>134</v>
      </c>
      <c r="D213" t="s">
        <v>280</v>
      </c>
      <c r="E213">
        <v>16</v>
      </c>
      <c r="F213">
        <v>0</v>
      </c>
      <c r="G213"/>
    </row>
    <row r="214" spans="2:7">
      <c r="B214" t="s">
        <v>135</v>
      </c>
      <c r="C214" t="s">
        <v>134</v>
      </c>
      <c r="D214" t="s">
        <v>280</v>
      </c>
      <c r="E214">
        <v>16</v>
      </c>
      <c r="F214">
        <v>0</v>
      </c>
      <c r="G214"/>
    </row>
    <row r="215" spans="2:7">
      <c r="B215" t="s">
        <v>95</v>
      </c>
      <c r="C215" t="s">
        <v>17</v>
      </c>
      <c r="D215" t="s">
        <v>280</v>
      </c>
      <c r="E215">
        <v>0.9</v>
      </c>
      <c r="F215">
        <v>0</v>
      </c>
      <c r="G215"/>
    </row>
    <row r="216" spans="2:7">
      <c r="B216" t="s">
        <v>149</v>
      </c>
      <c r="C216" t="s">
        <v>150</v>
      </c>
      <c r="D216" t="s">
        <v>280</v>
      </c>
      <c r="E216">
        <v>12</v>
      </c>
      <c r="F216">
        <v>0</v>
      </c>
      <c r="G216"/>
    </row>
    <row r="217" spans="2:7">
      <c r="B217" t="s">
        <v>250</v>
      </c>
      <c r="C217" t="s">
        <v>150</v>
      </c>
      <c r="D217" t="s">
        <v>280</v>
      </c>
      <c r="E217">
        <v>9</v>
      </c>
      <c r="F217">
        <v>0</v>
      </c>
    </row>
    <row r="218" spans="2:7">
      <c r="B218" t="s">
        <v>249</v>
      </c>
      <c r="C218" t="s">
        <v>94</v>
      </c>
      <c r="D218" t="s">
        <v>280</v>
      </c>
      <c r="E218">
        <v>4.5</v>
      </c>
      <c r="F218">
        <v>0</v>
      </c>
    </row>
    <row r="219" spans="2:7">
      <c r="B219" t="s">
        <v>96</v>
      </c>
      <c r="C219" t="s">
        <v>94</v>
      </c>
      <c r="D219" t="s">
        <v>280</v>
      </c>
      <c r="E219">
        <v>4.5</v>
      </c>
      <c r="F219">
        <v>0</v>
      </c>
    </row>
    <row r="220" spans="2:7">
      <c r="B220" t="s">
        <v>97</v>
      </c>
      <c r="C220" t="s">
        <v>94</v>
      </c>
      <c r="D220" t="s">
        <v>280</v>
      </c>
      <c r="E220">
        <v>4.5</v>
      </c>
      <c r="F220">
        <v>0</v>
      </c>
    </row>
    <row r="221" spans="2:7">
      <c r="B221" t="s">
        <v>288</v>
      </c>
      <c r="C221" t="s">
        <v>160</v>
      </c>
      <c r="D221" t="s">
        <v>280</v>
      </c>
      <c r="E221">
        <v>0.85</v>
      </c>
      <c r="F221">
        <v>0</v>
      </c>
    </row>
    <row r="222" spans="2:7">
      <c r="B222" t="s">
        <v>289</v>
      </c>
      <c r="C222" t="s">
        <v>160</v>
      </c>
      <c r="D222" t="s">
        <v>280</v>
      </c>
      <c r="E222">
        <v>0.85</v>
      </c>
      <c r="F222">
        <v>0</v>
      </c>
    </row>
    <row r="223" spans="2:7">
      <c r="B223" t="s">
        <v>186</v>
      </c>
      <c r="C223" t="s">
        <v>182</v>
      </c>
      <c r="D223" t="s">
        <v>280</v>
      </c>
      <c r="E223">
        <v>1.1000000000000001</v>
      </c>
      <c r="F223">
        <v>0</v>
      </c>
    </row>
    <row r="224" spans="2:7">
      <c r="B224" t="s">
        <v>60</v>
      </c>
      <c r="C224" t="s">
        <v>182</v>
      </c>
      <c r="D224" t="s">
        <v>280</v>
      </c>
      <c r="E224">
        <v>1.1000000000000001</v>
      </c>
      <c r="F224">
        <v>0</v>
      </c>
    </row>
    <row r="225" spans="2:6">
      <c r="B225" t="s">
        <v>185</v>
      </c>
      <c r="C225" t="s">
        <v>182</v>
      </c>
      <c r="D225" t="s">
        <v>280</v>
      </c>
      <c r="E225">
        <v>1.1000000000000001</v>
      </c>
      <c r="F225">
        <v>0</v>
      </c>
    </row>
    <row r="226" spans="2:6">
      <c r="B226" t="s">
        <v>290</v>
      </c>
      <c r="C226" t="s">
        <v>160</v>
      </c>
      <c r="D226" t="s">
        <v>280</v>
      </c>
      <c r="E226">
        <v>0.85</v>
      </c>
      <c r="F226">
        <v>0</v>
      </c>
    </row>
    <row r="227" spans="2:6">
      <c r="B227" t="s">
        <v>61</v>
      </c>
      <c r="C227" t="s">
        <v>183</v>
      </c>
      <c r="D227" t="s">
        <v>280</v>
      </c>
      <c r="E227">
        <v>1.1000000000000001</v>
      </c>
      <c r="F227">
        <v>0</v>
      </c>
    </row>
    <row r="228" spans="2:6">
      <c r="B228" t="s">
        <v>62</v>
      </c>
      <c r="C228" t="s">
        <v>182</v>
      </c>
      <c r="D228" t="s">
        <v>280</v>
      </c>
      <c r="E228">
        <v>1.1000000000000001</v>
      </c>
      <c r="F228">
        <v>0</v>
      </c>
    </row>
    <row r="229" spans="2:6">
      <c r="B229" t="s">
        <v>291</v>
      </c>
      <c r="C229" t="s">
        <v>160</v>
      </c>
      <c r="D229" t="s">
        <v>280</v>
      </c>
      <c r="E229">
        <v>0.85</v>
      </c>
      <c r="F229">
        <v>0</v>
      </c>
    </row>
    <row r="230" spans="2:6">
      <c r="B230" t="s">
        <v>66</v>
      </c>
      <c r="C230" t="s">
        <v>280</v>
      </c>
      <c r="D230" t="s">
        <v>280</v>
      </c>
      <c r="E230"/>
      <c r="F230">
        <v>0</v>
      </c>
    </row>
    <row r="231" spans="2:6">
      <c r="B231" t="s">
        <v>63</v>
      </c>
      <c r="C231" t="s">
        <v>183</v>
      </c>
      <c r="D231" t="s">
        <v>280</v>
      </c>
      <c r="E231">
        <v>1.1000000000000001</v>
      </c>
      <c r="F231">
        <v>0</v>
      </c>
    </row>
    <row r="232" spans="2:6">
      <c r="B232" t="s">
        <v>292</v>
      </c>
      <c r="C232" t="s">
        <v>160</v>
      </c>
      <c r="D232" t="s">
        <v>280</v>
      </c>
      <c r="E232">
        <v>0.85</v>
      </c>
      <c r="F232">
        <v>0</v>
      </c>
    </row>
    <row r="233" spans="2:6">
      <c r="B233" t="s">
        <v>293</v>
      </c>
      <c r="C233" t="s">
        <v>160</v>
      </c>
      <c r="D233" t="s">
        <v>280</v>
      </c>
      <c r="E233">
        <v>0.85</v>
      </c>
      <c r="F233">
        <v>0</v>
      </c>
    </row>
    <row r="234" spans="2:6">
      <c r="B234" t="s">
        <v>64</v>
      </c>
      <c r="C234" t="s">
        <v>182</v>
      </c>
      <c r="D234" t="s">
        <v>280</v>
      </c>
      <c r="E234">
        <v>1.1000000000000001</v>
      </c>
      <c r="F234">
        <v>0</v>
      </c>
    </row>
    <row r="235" spans="2:6">
      <c r="B235" t="s">
        <v>187</v>
      </c>
      <c r="C235" t="s">
        <v>183</v>
      </c>
      <c r="D235" t="s">
        <v>280</v>
      </c>
      <c r="E235">
        <v>1.1000000000000001</v>
      </c>
      <c r="F235">
        <v>0</v>
      </c>
    </row>
    <row r="236" spans="2:6">
      <c r="B236" t="s">
        <v>65</v>
      </c>
      <c r="C236" t="s">
        <v>160</v>
      </c>
      <c r="D236" t="s">
        <v>280</v>
      </c>
      <c r="E236">
        <v>0.85</v>
      </c>
      <c r="F236">
        <v>0</v>
      </c>
    </row>
    <row r="237" spans="2:6">
      <c r="B237" t="s">
        <v>294</v>
      </c>
      <c r="C237" t="s">
        <v>160</v>
      </c>
      <c r="D237" t="s">
        <v>280</v>
      </c>
      <c r="E237">
        <v>0.85</v>
      </c>
      <c r="F237">
        <v>0</v>
      </c>
    </row>
    <row r="238" spans="2:6">
      <c r="B238" t="s">
        <v>295</v>
      </c>
      <c r="C238" t="s">
        <v>160</v>
      </c>
      <c r="D238" t="s">
        <v>280</v>
      </c>
      <c r="E238">
        <v>0.85</v>
      </c>
      <c r="F238">
        <v>0</v>
      </c>
    </row>
    <row r="239" spans="2:6">
      <c r="B239" t="s">
        <v>184</v>
      </c>
      <c r="C239" t="s">
        <v>280</v>
      </c>
      <c r="D239" t="s">
        <v>280</v>
      </c>
      <c r="E239"/>
      <c r="F239">
        <v>0</v>
      </c>
    </row>
    <row r="240" spans="2:6">
      <c r="B240" t="s">
        <v>188</v>
      </c>
      <c r="C240" t="s">
        <v>160</v>
      </c>
      <c r="D240" t="s">
        <v>280</v>
      </c>
      <c r="E240">
        <v>0.85</v>
      </c>
      <c r="F240">
        <v>0</v>
      </c>
    </row>
    <row r="241" spans="2:6">
      <c r="B241" t="s">
        <v>296</v>
      </c>
      <c r="C241" t="s">
        <v>160</v>
      </c>
      <c r="D241" t="s">
        <v>280</v>
      </c>
      <c r="E241">
        <v>0.85</v>
      </c>
      <c r="F241">
        <v>0</v>
      </c>
    </row>
    <row r="242" spans="2:6">
      <c r="B242" t="s">
        <v>264</v>
      </c>
      <c r="C242" t="s">
        <v>254</v>
      </c>
      <c r="D242" t="s">
        <v>280</v>
      </c>
      <c r="E242">
        <v>7.5</v>
      </c>
      <c r="F242">
        <v>0</v>
      </c>
    </row>
    <row r="243" spans="2:6">
      <c r="B243" t="s">
        <v>302</v>
      </c>
      <c r="C243" t="s">
        <v>203</v>
      </c>
      <c r="D243" t="s">
        <v>280</v>
      </c>
      <c r="E243">
        <v>3</v>
      </c>
      <c r="F243">
        <v>0</v>
      </c>
    </row>
    <row r="244" spans="2:6">
      <c r="B244" t="s">
        <v>113</v>
      </c>
      <c r="C244" t="s">
        <v>116</v>
      </c>
      <c r="D244" t="s">
        <v>280</v>
      </c>
      <c r="E244">
        <v>3</v>
      </c>
      <c r="F244">
        <v>0</v>
      </c>
    </row>
    <row r="245" spans="2:6">
      <c r="B245" t="s">
        <v>98</v>
      </c>
      <c r="C245" t="s">
        <v>10</v>
      </c>
      <c r="D245" t="s">
        <v>280</v>
      </c>
      <c r="E245">
        <v>2.5</v>
      </c>
      <c r="F245">
        <v>0</v>
      </c>
    </row>
    <row r="246" spans="2:6">
      <c r="B246" t="s">
        <v>112</v>
      </c>
      <c r="C246" t="s">
        <v>116</v>
      </c>
      <c r="D246" t="s">
        <v>280</v>
      </c>
      <c r="E246">
        <v>3</v>
      </c>
      <c r="F246">
        <v>0</v>
      </c>
    </row>
    <row r="247" spans="2:6">
      <c r="B247" t="s">
        <v>111</v>
      </c>
      <c r="C247" t="s">
        <v>116</v>
      </c>
      <c r="D247" t="s">
        <v>280</v>
      </c>
      <c r="E247">
        <v>3</v>
      </c>
      <c r="F247">
        <v>0</v>
      </c>
    </row>
    <row r="248" spans="2:6">
      <c r="B248" t="s">
        <v>265</v>
      </c>
      <c r="C248" t="s">
        <v>266</v>
      </c>
      <c r="D248" t="s">
        <v>280</v>
      </c>
      <c r="E248">
        <v>15</v>
      </c>
      <c r="F248">
        <v>0</v>
      </c>
    </row>
    <row r="249" spans="2:6">
      <c r="B249" t="s">
        <v>267</v>
      </c>
      <c r="C249" t="s">
        <v>266</v>
      </c>
      <c r="D249" t="s">
        <v>280</v>
      </c>
      <c r="E249">
        <v>15</v>
      </c>
      <c r="F249">
        <v>0</v>
      </c>
    </row>
    <row r="250" spans="2:6">
      <c r="B250" t="s">
        <v>268</v>
      </c>
      <c r="C250" t="s">
        <v>266</v>
      </c>
      <c r="D250" t="s">
        <v>280</v>
      </c>
      <c r="E250">
        <v>15</v>
      </c>
      <c r="F250">
        <v>0</v>
      </c>
    </row>
    <row r="251" spans="2:6">
      <c r="B251" t="s">
        <v>269</v>
      </c>
      <c r="C251" t="s">
        <v>266</v>
      </c>
      <c r="D251" t="s">
        <v>280</v>
      </c>
      <c r="E251">
        <v>15</v>
      </c>
      <c r="F251">
        <v>0</v>
      </c>
    </row>
    <row r="252" spans="2:6">
      <c r="B252" t="s">
        <v>270</v>
      </c>
      <c r="C252" t="s">
        <v>262</v>
      </c>
      <c r="D252" t="s">
        <v>280</v>
      </c>
      <c r="E252">
        <v>15</v>
      </c>
      <c r="F252">
        <v>0</v>
      </c>
    </row>
    <row r="253" spans="2:6">
      <c r="B253" t="s">
        <v>129</v>
      </c>
      <c r="C253" t="s">
        <v>163</v>
      </c>
      <c r="D253" t="s">
        <v>280</v>
      </c>
      <c r="E253">
        <v>0.9</v>
      </c>
      <c r="F253">
        <v>0</v>
      </c>
    </row>
    <row r="254" spans="2:6">
      <c r="B254" t="s">
        <v>280</v>
      </c>
      <c r="C254" t="s">
        <v>280</v>
      </c>
      <c r="D254" t="s">
        <v>280</v>
      </c>
      <c r="E254"/>
      <c r="F254">
        <v>0</v>
      </c>
    </row>
    <row r="255" spans="2:6">
      <c r="B255"/>
      <c r="C255"/>
      <c r="D255"/>
      <c r="E255" t="s">
        <v>280</v>
      </c>
      <c r="F255"/>
    </row>
    <row r="256" spans="2:6">
      <c r="B256" s="138" t="s">
        <v>313</v>
      </c>
      <c r="C256" s="138"/>
      <c r="D256" s="138"/>
      <c r="E256" s="138"/>
      <c r="F256">
        <v>0</v>
      </c>
    </row>
  </sheetData>
  <mergeCells count="2">
    <mergeCell ref="D2:F3"/>
    <mergeCell ref="B8:F8"/>
  </mergeCells>
  <dataValidations count="4">
    <dataValidation allowBlank="1" showInputMessage="1" showErrorMessage="1" promptTitle="Modèle de facture" prompt="_x000a_Pour utiliser ce modèle, configurez le logo de votre entreprise, son nom et ses coordonnées. Mettez également à jour le taux de taxation dans la cellule x000a._D27__x000a_Puis enregistrez ce fichier en tant que modèle Excel (. xltx)_x000a__x000a_" sqref="A3" xr:uid="{00000000-0002-0000-0200-000000000000}">
      <formula1>0</formula1>
      <formula2>0</formula2>
    </dataValidation>
    <dataValidation allowBlank="1" showErrorMessage="1" prompt="_x000a__x000a_" sqref="A1" xr:uid="{00000000-0002-0000-0200-000001000000}">
      <formula1>0</formula1>
      <formula2>0</formula2>
    </dataValidation>
    <dataValidation allowBlank="1" showInputMessage="1" showErrorMessage="1" prompt="Entrez le nom de votre entreprise. _x000a_Entrez les coordonnées de votre entreprise ci-dessous." sqref="B3:C3" xr:uid="{00000000-0002-0000-0200-000002000000}">
      <formula1>0</formula1>
      <formula2>0</formula2>
    </dataValidation>
    <dataValidation allowBlank="1" showInputMessage="1" showErrorMessage="1" prompt="Supprimez la ligne 1 une fois le service ajouté." sqref="A2" xr:uid="{00000000-0002-0000-0200-000003000000}">
      <formula1>0</formula1>
      <formula2>0</formula2>
    </dataValidation>
  </dataValidations>
  <hyperlinks>
    <hyperlink ref="B6" r:id="rId2" xr:uid="{00000000-0004-0000-0200-00000000000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A3"/>
  <sheetViews>
    <sheetView workbookViewId="0">
      <selection activeCell="B6" sqref="B6"/>
    </sheetView>
  </sheetViews>
  <sheetFormatPr baseColWidth="10" defaultRowHeight="15"/>
  <sheetData>
    <row r="1" spans="1:1">
      <c r="A1" s="3" t="s">
        <v>233</v>
      </c>
    </row>
    <row r="2" spans="1:1">
      <c r="A2" t="s">
        <v>234</v>
      </c>
    </row>
    <row r="3" spans="1:1">
      <c r="A3" t="s">
        <v>235</v>
      </c>
    </row>
  </sheetData>
  <sheetProtection algorithmName="SHA-512" hashValue="OUoDiV1MJQ8iynk6mFTNZMphB5oi7DDGZMabvn2wpKBYre52d891dXfJ6HgRY9icY78ap9AoGIZmPKXi9kscLg==" saltValue="Y9ZrBOMhqBdBC7jyCH9t/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Commande</vt:lpstr>
      <vt:lpstr>Impression</vt:lpstr>
      <vt:lpstr>Synthèse</vt:lpstr>
      <vt:lpstr>Liste</vt:lpstr>
      <vt:lpstr>Nom_Entreprise</vt:lpstr>
      <vt:lpstr>Impression!Zone_d_impression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Cyril Nespoulous</cp:lastModifiedBy>
  <cp:revision>1</cp:revision>
  <cp:lastPrinted>2023-04-21T06:31:41Z</cp:lastPrinted>
  <dcterms:created xsi:type="dcterms:W3CDTF">2019-12-06T14:19:49Z</dcterms:created>
  <dcterms:modified xsi:type="dcterms:W3CDTF">2024-04-29T19:41:42Z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